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ngel\Desktop\"/>
    </mc:Choice>
  </mc:AlternateContent>
  <xr:revisionPtr revIDLastSave="0" documentId="8_{A5FD7E43-2F0F-4470-864F-BCDC9869C847}" xr6:coauthVersionLast="47" xr6:coauthVersionMax="47" xr10:uidLastSave="{00000000-0000-0000-0000-000000000000}"/>
  <bookViews>
    <workbookView xWindow="-90" yWindow="-90" windowWidth="19380" windowHeight="11580" xr2:uid="{00000000-000D-0000-FFFF-FFFF00000000}"/>
  </bookViews>
  <sheets>
    <sheet name="Energy Belt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3" l="1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5" i="3"/>
  <c r="L5" i="3" s="1"/>
  <c r="AL23" i="3" l="1"/>
  <c r="AK23" i="3"/>
  <c r="AM22" i="3"/>
  <c r="C6" i="3" l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l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13" i="3" s="1"/>
  <c r="C114" i="3" s="1"/>
  <c r="C115" i="3" s="1"/>
  <c r="C116" i="3" s="1"/>
  <c r="C117" i="3" s="1"/>
  <c r="C118" i="3" s="1"/>
  <c r="C119" i="3" s="1"/>
  <c r="C120" i="3" s="1"/>
  <c r="C121" i="3" s="1"/>
  <c r="C122" i="3" s="1"/>
  <c r="C123" i="3" s="1"/>
  <c r="C124" i="3" s="1"/>
  <c r="C125" i="3" s="1"/>
  <c r="C126" i="3" s="1"/>
  <c r="C127" i="3" s="1"/>
  <c r="C128" i="3" s="1"/>
  <c r="C129" i="3" s="1"/>
  <c r="C130" i="3" s="1"/>
  <c r="C131" i="3" s="1"/>
  <c r="C132" i="3" s="1"/>
  <c r="C133" i="3" s="1"/>
  <c r="C134" i="3" s="1"/>
  <c r="C135" i="3" s="1"/>
  <c r="C136" i="3" s="1"/>
  <c r="C137" i="3" s="1"/>
  <c r="C138" i="3" s="1"/>
  <c r="C139" i="3" s="1"/>
  <c r="C140" i="3" s="1"/>
  <c r="C141" i="3" s="1"/>
  <c r="C142" i="3" s="1"/>
  <c r="C143" i="3" s="1"/>
  <c r="C144" i="3" s="1"/>
  <c r="C145" i="3" s="1"/>
  <c r="C146" i="3" s="1"/>
  <c r="C147" i="3" s="1"/>
  <c r="C148" i="3" s="1"/>
  <c r="C149" i="3" s="1"/>
  <c r="C150" i="3" s="1"/>
  <c r="C151" i="3" s="1"/>
  <c r="C152" i="3" s="1"/>
  <c r="C153" i="3" s="1"/>
  <c r="C154" i="3" s="1"/>
  <c r="C155" i="3" s="1"/>
  <c r="C156" i="3" s="1"/>
  <c r="C157" i="3" s="1"/>
  <c r="C158" i="3" s="1"/>
  <c r="C159" i="3" s="1"/>
  <c r="C160" i="3" s="1"/>
  <c r="C161" i="3" s="1"/>
  <c r="C162" i="3" s="1"/>
  <c r="C163" i="3" s="1"/>
  <c r="C164" i="3" s="1"/>
  <c r="C165" i="3" s="1"/>
  <c r="C166" i="3" s="1"/>
  <c r="C167" i="3" s="1"/>
  <c r="C168" i="3" s="1"/>
  <c r="C169" i="3" s="1"/>
  <c r="C170" i="3" s="1"/>
  <c r="C171" i="3" s="1"/>
  <c r="C172" i="3" s="1"/>
  <c r="C173" i="3" s="1"/>
  <c r="C174" i="3" s="1"/>
  <c r="C175" i="3" s="1"/>
  <c r="C176" i="3" s="1"/>
  <c r="C177" i="3" s="1"/>
  <c r="C178" i="3" s="1"/>
  <c r="C179" i="3" s="1"/>
  <c r="C180" i="3" s="1"/>
  <c r="C181" i="3" s="1"/>
  <c r="C182" i="3" s="1"/>
  <c r="C183" i="3" s="1"/>
  <c r="C184" i="3" s="1"/>
  <c r="C185" i="3" s="1"/>
  <c r="C186" i="3" s="1"/>
  <c r="C187" i="3" s="1"/>
  <c r="C188" i="3" s="1"/>
  <c r="C189" i="3" s="1"/>
  <c r="C190" i="3" s="1"/>
  <c r="C191" i="3" s="1"/>
  <c r="C192" i="3" s="1"/>
  <c r="C193" i="3" s="1"/>
  <c r="C194" i="3" s="1"/>
  <c r="C195" i="3" s="1"/>
  <c r="C196" i="3" s="1"/>
  <c r="C197" i="3" s="1"/>
  <c r="C198" i="3" s="1"/>
  <c r="C199" i="3" s="1"/>
  <c r="C200" i="3" s="1"/>
  <c r="C201" i="3" s="1"/>
  <c r="C202" i="3" s="1"/>
  <c r="C203" i="3" s="1"/>
  <c r="C204" i="3" s="1"/>
  <c r="C205" i="3" s="1"/>
  <c r="C206" i="3" s="1"/>
  <c r="C207" i="3" s="1"/>
  <c r="C208" i="3" s="1"/>
  <c r="C209" i="3" s="1"/>
  <c r="C210" i="3" s="1"/>
  <c r="C211" i="3" s="1"/>
  <c r="C212" i="3" s="1"/>
  <c r="C213" i="3" s="1"/>
  <c r="C214" i="3" s="1"/>
  <c r="C215" i="3" s="1"/>
  <c r="C216" i="3" s="1"/>
  <c r="C217" i="3" s="1"/>
  <c r="C218" i="3" s="1"/>
  <c r="C219" i="3" s="1"/>
  <c r="C220" i="3" s="1"/>
  <c r="C221" i="3" s="1"/>
  <c r="C222" i="3" s="1"/>
  <c r="C223" i="3" s="1"/>
  <c r="C224" i="3" s="1"/>
  <c r="C225" i="3" s="1"/>
  <c r="C226" i="3" s="1"/>
  <c r="C227" i="3" s="1"/>
  <c r="C228" i="3" s="1"/>
  <c r="C229" i="3" s="1"/>
  <c r="C230" i="3" s="1"/>
  <c r="C231" i="3" s="1"/>
  <c r="C232" i="3" s="1"/>
  <c r="C233" i="3" s="1"/>
  <c r="C234" i="3" s="1"/>
  <c r="C235" i="3" s="1"/>
  <c r="C236" i="3" s="1"/>
  <c r="C237" i="3" s="1"/>
  <c r="C238" i="3" s="1"/>
  <c r="C239" i="3" s="1"/>
  <c r="C240" i="3" s="1"/>
  <c r="C241" i="3" s="1"/>
  <c r="C242" i="3" s="1"/>
  <c r="C243" i="3" s="1"/>
  <c r="C244" i="3" s="1"/>
  <c r="C245" i="3" s="1"/>
  <c r="C246" i="3" s="1"/>
  <c r="C247" i="3" s="1"/>
  <c r="C248" i="3" s="1"/>
  <c r="C249" i="3" s="1"/>
  <c r="C250" i="3" s="1"/>
  <c r="C251" i="3" s="1"/>
  <c r="C252" i="3" s="1"/>
  <c r="C253" i="3" s="1"/>
  <c r="C254" i="3" s="1"/>
  <c r="C255" i="3" s="1"/>
  <c r="C256" i="3" s="1"/>
  <c r="C257" i="3" s="1"/>
  <c r="C258" i="3" s="1"/>
  <c r="C259" i="3" s="1"/>
  <c r="C260" i="3" s="1"/>
  <c r="C261" i="3" s="1"/>
  <c r="C262" i="3" s="1"/>
  <c r="C263" i="3" s="1"/>
  <c r="C264" i="3" s="1"/>
  <c r="C265" i="3" s="1"/>
  <c r="C266" i="3" s="1"/>
  <c r="C267" i="3" s="1"/>
  <c r="C268" i="3" s="1"/>
  <c r="C269" i="3" s="1"/>
  <c r="C270" i="3" s="1"/>
  <c r="C271" i="3" s="1"/>
  <c r="C272" i="3" s="1"/>
  <c r="C273" i="3" s="1"/>
  <c r="C274" i="3" s="1"/>
  <c r="C275" i="3" s="1"/>
  <c r="C276" i="3" s="1"/>
  <c r="C277" i="3" s="1"/>
  <c r="C278" i="3" s="1"/>
  <c r="C279" i="3" s="1"/>
  <c r="C280" i="3" s="1"/>
  <c r="C281" i="3" s="1"/>
  <c r="C282" i="3" s="1"/>
  <c r="C283" i="3" s="1"/>
  <c r="C284" i="3" s="1"/>
  <c r="C285" i="3" s="1"/>
  <c r="C286" i="3" s="1"/>
  <c r="C287" i="3" s="1"/>
  <c r="C288" i="3" s="1"/>
  <c r="C289" i="3" s="1"/>
  <c r="C290" i="3" s="1"/>
  <c r="C291" i="3" s="1"/>
  <c r="C292" i="3" s="1"/>
  <c r="C293" i="3" s="1"/>
  <c r="C294" i="3" s="1"/>
  <c r="C295" i="3" s="1"/>
  <c r="C296" i="3" s="1"/>
  <c r="C297" i="3" s="1"/>
  <c r="C298" i="3" s="1"/>
  <c r="C299" i="3" s="1"/>
  <c r="C300" i="3" s="1"/>
  <c r="C301" i="3" s="1"/>
  <c r="C302" i="3" s="1"/>
  <c r="C303" i="3" s="1"/>
  <c r="C304" i="3" s="1"/>
  <c r="C305" i="3" s="1"/>
  <c r="C306" i="3" s="1"/>
  <c r="C307" i="3" s="1"/>
  <c r="C308" i="3" s="1"/>
  <c r="C309" i="3" s="1"/>
  <c r="C310" i="3" s="1"/>
  <c r="C311" i="3" s="1"/>
  <c r="C312" i="3" s="1"/>
  <c r="C313" i="3" s="1"/>
  <c r="C314" i="3" s="1"/>
  <c r="C315" i="3" s="1"/>
  <c r="C316" i="3" s="1"/>
  <c r="C317" i="3" s="1"/>
  <c r="C318" i="3" s="1"/>
  <c r="C319" i="3" s="1"/>
  <c r="C320" i="3" s="1"/>
  <c r="C321" i="3" s="1"/>
  <c r="C322" i="3" s="1"/>
  <c r="C323" i="3" s="1"/>
  <c r="C324" i="3" s="1"/>
  <c r="C325" i="3" s="1"/>
  <c r="C326" i="3" s="1"/>
  <c r="C327" i="3" s="1"/>
  <c r="C328" i="3" s="1"/>
  <c r="C329" i="3" s="1"/>
  <c r="C330" i="3" s="1"/>
  <c r="C331" i="3" s="1"/>
  <c r="C332" i="3" s="1"/>
  <c r="C333" i="3" s="1"/>
  <c r="C334" i="3" s="1"/>
  <c r="C335" i="3" s="1"/>
  <c r="C336" i="3" s="1"/>
  <c r="C337" i="3" s="1"/>
  <c r="C338" i="3" s="1"/>
  <c r="C339" i="3" s="1"/>
  <c r="C340" i="3" s="1"/>
  <c r="C341" i="3" s="1"/>
  <c r="C342" i="3" s="1"/>
  <c r="C343" i="3" s="1"/>
  <c r="C344" i="3" s="1"/>
  <c r="C345" i="3" s="1"/>
  <c r="C346" i="3" s="1"/>
  <c r="C347" i="3" s="1"/>
  <c r="C348" i="3" s="1"/>
  <c r="C349" i="3" s="1"/>
  <c r="C350" i="3" s="1"/>
  <c r="C351" i="3" s="1"/>
  <c r="C352" i="3" s="1"/>
  <c r="C353" i="3" s="1"/>
  <c r="C354" i="3" s="1"/>
  <c r="C355" i="3" s="1"/>
  <c r="C356" i="3" s="1"/>
  <c r="C357" i="3" s="1"/>
  <c r="C358" i="3" s="1"/>
  <c r="C359" i="3" s="1"/>
  <c r="C360" i="3" s="1"/>
  <c r="C361" i="3" s="1"/>
  <c r="C362" i="3" s="1"/>
  <c r="C363" i="3" s="1"/>
  <c r="C364" i="3" s="1"/>
  <c r="C365" i="3" s="1"/>
  <c r="C366" i="3" s="1"/>
  <c r="C367" i="3" s="1"/>
  <c r="C368" i="3" s="1"/>
  <c r="C369" i="3" s="1"/>
  <c r="E2" i="3"/>
  <c r="E5" i="3" s="1"/>
  <c r="AY1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E6" i="3" l="1"/>
  <c r="E7" i="3"/>
  <c r="E8" i="3"/>
  <c r="E9" i="3"/>
  <c r="E10" i="3"/>
  <c r="F5" i="3"/>
  <c r="H5" i="3" s="1"/>
  <c r="G5" i="3" l="1"/>
  <c r="D11" i="3"/>
  <c r="E11" i="3" s="1"/>
  <c r="D12" i="3" l="1"/>
  <c r="D13" i="3" l="1"/>
  <c r="E12" i="3"/>
  <c r="G12" i="3" s="1"/>
  <c r="F10" i="3"/>
  <c r="H10" i="3" s="1"/>
  <c r="G10" i="3"/>
  <c r="F11" i="3"/>
  <c r="H11" i="3" s="1"/>
  <c r="G11" i="3"/>
  <c r="F9" i="3"/>
  <c r="H9" i="3" s="1"/>
  <c r="G9" i="3"/>
  <c r="F7" i="3"/>
  <c r="H7" i="3" s="1"/>
  <c r="G7" i="3"/>
  <c r="F8" i="3"/>
  <c r="H8" i="3" s="1"/>
  <c r="G8" i="3"/>
  <c r="F6" i="3"/>
  <c r="H6" i="3" s="1"/>
  <c r="I6" i="3" s="1"/>
  <c r="G6" i="3"/>
  <c r="F12" i="3" l="1"/>
  <c r="H12" i="3" s="1"/>
  <c r="I12" i="3" s="1"/>
  <c r="D14" i="3"/>
  <c r="E13" i="3"/>
  <c r="I7" i="3"/>
  <c r="L7" i="3" s="1"/>
  <c r="I11" i="3"/>
  <c r="L11" i="3" s="1"/>
  <c r="I8" i="3"/>
  <c r="I9" i="3"/>
  <c r="I10" i="3"/>
  <c r="L6" i="3"/>
  <c r="J6" i="3"/>
  <c r="J11" i="3" l="1"/>
  <c r="G13" i="3"/>
  <c r="F13" i="3"/>
  <c r="H13" i="3" s="1"/>
  <c r="I13" i="3" s="1"/>
  <c r="D15" i="3"/>
  <c r="E14" i="3"/>
  <c r="J7" i="3"/>
  <c r="L10" i="3"/>
  <c r="J10" i="3"/>
  <c r="L12" i="3"/>
  <c r="J12" i="3"/>
  <c r="L8" i="3"/>
  <c r="J8" i="3"/>
  <c r="L9" i="3"/>
  <c r="J9" i="3"/>
  <c r="F14" i="3" l="1"/>
  <c r="H14" i="3" s="1"/>
  <c r="I14" i="3" s="1"/>
  <c r="G14" i="3"/>
  <c r="D16" i="3"/>
  <c r="E15" i="3"/>
  <c r="L13" i="3"/>
  <c r="J13" i="3"/>
  <c r="G15" i="3" l="1"/>
  <c r="F15" i="3"/>
  <c r="H15" i="3" s="1"/>
  <c r="I15" i="3" s="1"/>
  <c r="D17" i="3"/>
  <c r="E16" i="3"/>
  <c r="L14" i="3"/>
  <c r="J14" i="3"/>
  <c r="F16" i="3" l="1"/>
  <c r="H16" i="3" s="1"/>
  <c r="I16" i="3" s="1"/>
  <c r="G16" i="3"/>
  <c r="D18" i="3"/>
  <c r="E17" i="3"/>
  <c r="L15" i="3"/>
  <c r="J15" i="3"/>
  <c r="L16" i="3" l="1"/>
  <c r="J16" i="3"/>
  <c r="F17" i="3"/>
  <c r="H17" i="3" s="1"/>
  <c r="I17" i="3" s="1"/>
  <c r="G17" i="3"/>
  <c r="D19" i="3"/>
  <c r="E18" i="3"/>
  <c r="J17" i="3" l="1"/>
  <c r="L17" i="3"/>
  <c r="G18" i="3"/>
  <c r="F18" i="3"/>
  <c r="H18" i="3" s="1"/>
  <c r="I18" i="3" s="1"/>
  <c r="D20" i="3"/>
  <c r="E19" i="3"/>
  <c r="F19" i="3" l="1"/>
  <c r="H19" i="3" s="1"/>
  <c r="I19" i="3" s="1"/>
  <c r="G19" i="3"/>
  <c r="L18" i="3"/>
  <c r="J18" i="3"/>
  <c r="D21" i="3"/>
  <c r="E20" i="3"/>
  <c r="F20" i="3" l="1"/>
  <c r="H20" i="3" s="1"/>
  <c r="I20" i="3" s="1"/>
  <c r="L20" i="3" s="1"/>
  <c r="G20" i="3"/>
  <c r="D22" i="3"/>
  <c r="E21" i="3"/>
  <c r="L19" i="3"/>
  <c r="J19" i="3"/>
  <c r="J20" i="3" l="1"/>
  <c r="D23" i="3"/>
  <c r="E22" i="3"/>
  <c r="G21" i="3"/>
  <c r="F21" i="3"/>
  <c r="H21" i="3" s="1"/>
  <c r="I21" i="3" s="1"/>
  <c r="L21" i="3" l="1"/>
  <c r="J21" i="3"/>
  <c r="D24" i="3"/>
  <c r="E23" i="3"/>
  <c r="F22" i="3"/>
  <c r="H22" i="3" s="1"/>
  <c r="I22" i="3" s="1"/>
  <c r="L22" i="3" s="1"/>
  <c r="G22" i="3"/>
  <c r="D25" i="3" l="1"/>
  <c r="E24" i="3"/>
  <c r="F23" i="3"/>
  <c r="H23" i="3" s="1"/>
  <c r="I23" i="3" s="1"/>
  <c r="G23" i="3"/>
  <c r="J22" i="3"/>
  <c r="D26" i="3" l="1"/>
  <c r="E25" i="3"/>
  <c r="L23" i="3"/>
  <c r="J23" i="3"/>
  <c r="F24" i="3"/>
  <c r="H24" i="3" s="1"/>
  <c r="I24" i="3" s="1"/>
  <c r="G24" i="3"/>
  <c r="L24" i="3" l="1"/>
  <c r="J24" i="3"/>
  <c r="F25" i="3"/>
  <c r="H25" i="3" s="1"/>
  <c r="I25" i="3" s="1"/>
  <c r="L25" i="3" s="1"/>
  <c r="G25" i="3"/>
  <c r="D27" i="3"/>
  <c r="E26" i="3"/>
  <c r="F26" i="3" l="1"/>
  <c r="H26" i="3" s="1"/>
  <c r="I26" i="3" s="1"/>
  <c r="G26" i="3"/>
  <c r="D28" i="3"/>
  <c r="E27" i="3"/>
  <c r="J25" i="3"/>
  <c r="F27" i="3" l="1"/>
  <c r="H27" i="3" s="1"/>
  <c r="I27" i="3" s="1"/>
  <c r="G27" i="3"/>
  <c r="D29" i="3"/>
  <c r="E28" i="3"/>
  <c r="J26" i="3"/>
  <c r="L26" i="3"/>
  <c r="F28" i="3" l="1"/>
  <c r="H28" i="3" s="1"/>
  <c r="I28" i="3" s="1"/>
  <c r="G28" i="3"/>
  <c r="D30" i="3"/>
  <c r="E29" i="3"/>
  <c r="L27" i="3"/>
  <c r="J27" i="3"/>
  <c r="F29" i="3" l="1"/>
  <c r="H29" i="3" s="1"/>
  <c r="I29" i="3" s="1"/>
  <c r="G29" i="3"/>
  <c r="D31" i="3"/>
  <c r="E30" i="3"/>
  <c r="L28" i="3"/>
  <c r="J28" i="3"/>
  <c r="F30" i="3" l="1"/>
  <c r="H30" i="3" s="1"/>
  <c r="I30" i="3" s="1"/>
  <c r="L30" i="3" s="1"/>
  <c r="G30" i="3"/>
  <c r="D32" i="3"/>
  <c r="E31" i="3"/>
  <c r="L29" i="3"/>
  <c r="J29" i="3"/>
  <c r="J30" i="3" l="1"/>
  <c r="G31" i="3"/>
  <c r="F31" i="3"/>
  <c r="H31" i="3" s="1"/>
  <c r="I31" i="3" s="1"/>
  <c r="D33" i="3"/>
  <c r="E32" i="3"/>
  <c r="D34" i="3" l="1"/>
  <c r="E33" i="3"/>
  <c r="F32" i="3"/>
  <c r="H32" i="3" s="1"/>
  <c r="I32" i="3" s="1"/>
  <c r="G32" i="3"/>
  <c r="L31" i="3"/>
  <c r="J31" i="3"/>
  <c r="L32" i="3" l="1"/>
  <c r="J32" i="3"/>
  <c r="F33" i="3"/>
  <c r="H33" i="3" s="1"/>
  <c r="I33" i="3" s="1"/>
  <c r="G33" i="3"/>
  <c r="D35" i="3"/>
  <c r="E34" i="3"/>
  <c r="D36" i="3" l="1"/>
  <c r="E35" i="3"/>
  <c r="F34" i="3"/>
  <c r="H34" i="3" s="1"/>
  <c r="I34" i="3" s="1"/>
  <c r="G34" i="3"/>
  <c r="L33" i="3"/>
  <c r="J33" i="3"/>
  <c r="L34" i="3" l="1"/>
  <c r="J34" i="3"/>
  <c r="F35" i="3"/>
  <c r="H35" i="3" s="1"/>
  <c r="I35" i="3" s="1"/>
  <c r="G35" i="3"/>
  <c r="D37" i="3"/>
  <c r="E36" i="3"/>
  <c r="F36" i="3" l="1"/>
  <c r="H36" i="3" s="1"/>
  <c r="I36" i="3" s="1"/>
  <c r="G36" i="3"/>
  <c r="D38" i="3"/>
  <c r="E37" i="3"/>
  <c r="L35" i="3"/>
  <c r="J35" i="3"/>
  <c r="F37" i="3" l="1"/>
  <c r="H37" i="3" s="1"/>
  <c r="I37" i="3" s="1"/>
  <c r="G37" i="3"/>
  <c r="D39" i="3"/>
  <c r="E38" i="3"/>
  <c r="J36" i="3"/>
  <c r="L36" i="3"/>
  <c r="G38" i="3" l="1"/>
  <c r="F38" i="3"/>
  <c r="H38" i="3" s="1"/>
  <c r="I38" i="3" s="1"/>
  <c r="D40" i="3"/>
  <c r="E39" i="3"/>
  <c r="L37" i="3"/>
  <c r="J37" i="3"/>
  <c r="F39" i="3" l="1"/>
  <c r="H39" i="3" s="1"/>
  <c r="I39" i="3" s="1"/>
  <c r="G39" i="3"/>
  <c r="D41" i="3"/>
  <c r="E40" i="3"/>
  <c r="L38" i="3"/>
  <c r="J38" i="3"/>
  <c r="F40" i="3" l="1"/>
  <c r="H40" i="3" s="1"/>
  <c r="I40" i="3" s="1"/>
  <c r="G40" i="3"/>
  <c r="D42" i="3"/>
  <c r="E41" i="3"/>
  <c r="L39" i="3"/>
  <c r="J39" i="3"/>
  <c r="F41" i="3" l="1"/>
  <c r="H41" i="3" s="1"/>
  <c r="I41" i="3" s="1"/>
  <c r="L41" i="3" s="1"/>
  <c r="G41" i="3"/>
  <c r="D43" i="3"/>
  <c r="E42" i="3"/>
  <c r="L40" i="3"/>
  <c r="J40" i="3"/>
  <c r="J41" i="3" l="1"/>
  <c r="F42" i="3"/>
  <c r="H42" i="3" s="1"/>
  <c r="I42" i="3" s="1"/>
  <c r="G42" i="3"/>
  <c r="D44" i="3"/>
  <c r="E43" i="3"/>
  <c r="F43" i="3" l="1"/>
  <c r="H43" i="3" s="1"/>
  <c r="I43" i="3" s="1"/>
  <c r="L43" i="3" s="1"/>
  <c r="G43" i="3"/>
  <c r="D45" i="3"/>
  <c r="E44" i="3"/>
  <c r="J42" i="3"/>
  <c r="L42" i="3"/>
  <c r="J43" i="3" l="1"/>
  <c r="F44" i="3"/>
  <c r="H44" i="3" s="1"/>
  <c r="I44" i="3" s="1"/>
  <c r="G44" i="3"/>
  <c r="D46" i="3"/>
  <c r="E45" i="3"/>
  <c r="G45" i="3" l="1"/>
  <c r="F45" i="3"/>
  <c r="H45" i="3" s="1"/>
  <c r="I45" i="3" s="1"/>
  <c r="L45" i="3" s="1"/>
  <c r="D47" i="3"/>
  <c r="E46" i="3"/>
  <c r="J44" i="3"/>
  <c r="L44" i="3"/>
  <c r="J45" i="3" l="1"/>
  <c r="F46" i="3"/>
  <c r="H46" i="3" s="1"/>
  <c r="I46" i="3" s="1"/>
  <c r="G46" i="3"/>
  <c r="D48" i="3"/>
  <c r="E47" i="3"/>
  <c r="L46" i="3" l="1"/>
  <c r="J46" i="3"/>
  <c r="F47" i="3"/>
  <c r="H47" i="3" s="1"/>
  <c r="I47" i="3" s="1"/>
  <c r="L47" i="3" s="1"/>
  <c r="G47" i="3"/>
  <c r="D49" i="3"/>
  <c r="E48" i="3"/>
  <c r="F48" i="3" l="1"/>
  <c r="H48" i="3" s="1"/>
  <c r="I48" i="3" s="1"/>
  <c r="G48" i="3"/>
  <c r="D50" i="3"/>
  <c r="E49" i="3"/>
  <c r="J47" i="3"/>
  <c r="F49" i="3" l="1"/>
  <c r="H49" i="3" s="1"/>
  <c r="I49" i="3" s="1"/>
  <c r="G49" i="3"/>
  <c r="D51" i="3"/>
  <c r="E50" i="3"/>
  <c r="L48" i="3"/>
  <c r="J48" i="3"/>
  <c r="F50" i="3" l="1"/>
  <c r="H50" i="3" s="1"/>
  <c r="I50" i="3" s="1"/>
  <c r="G50" i="3"/>
  <c r="D52" i="3"/>
  <c r="E51" i="3"/>
  <c r="L49" i="3"/>
  <c r="J49" i="3"/>
  <c r="F51" i="3" l="1"/>
  <c r="H51" i="3" s="1"/>
  <c r="I51" i="3" s="1"/>
  <c r="G51" i="3"/>
  <c r="D53" i="3"/>
  <c r="E52" i="3"/>
  <c r="L50" i="3"/>
  <c r="J50" i="3"/>
  <c r="G52" i="3" l="1"/>
  <c r="F52" i="3"/>
  <c r="H52" i="3" s="1"/>
  <c r="I52" i="3" s="1"/>
  <c r="D54" i="3"/>
  <c r="E53" i="3"/>
  <c r="J51" i="3"/>
  <c r="L51" i="3"/>
  <c r="F53" i="3" l="1"/>
  <c r="H53" i="3" s="1"/>
  <c r="I53" i="3" s="1"/>
  <c r="G53" i="3"/>
  <c r="D55" i="3"/>
  <c r="E54" i="3"/>
  <c r="L52" i="3"/>
  <c r="J52" i="3"/>
  <c r="F54" i="3" l="1"/>
  <c r="H54" i="3" s="1"/>
  <c r="I54" i="3" s="1"/>
  <c r="G54" i="3"/>
  <c r="D56" i="3"/>
  <c r="E55" i="3"/>
  <c r="L53" i="3"/>
  <c r="J53" i="3"/>
  <c r="F55" i="3" l="1"/>
  <c r="H55" i="3" s="1"/>
  <c r="I55" i="3" s="1"/>
  <c r="G55" i="3"/>
  <c r="D57" i="3"/>
  <c r="E56" i="3"/>
  <c r="L54" i="3"/>
  <c r="J54" i="3"/>
  <c r="F56" i="3" l="1"/>
  <c r="H56" i="3" s="1"/>
  <c r="I56" i="3" s="1"/>
  <c r="L56" i="3" s="1"/>
  <c r="G56" i="3"/>
  <c r="D58" i="3"/>
  <c r="E57" i="3"/>
  <c r="L55" i="3"/>
  <c r="J55" i="3"/>
  <c r="J56" i="3" l="1"/>
  <c r="F57" i="3"/>
  <c r="H57" i="3" s="1"/>
  <c r="I57" i="3" s="1"/>
  <c r="G57" i="3"/>
  <c r="D59" i="3"/>
  <c r="E58" i="3"/>
  <c r="F58" i="3" l="1"/>
  <c r="H58" i="3" s="1"/>
  <c r="I58" i="3" s="1"/>
  <c r="G58" i="3"/>
  <c r="D60" i="3"/>
  <c r="E59" i="3"/>
  <c r="L57" i="3"/>
  <c r="J57" i="3"/>
  <c r="F59" i="3" l="1"/>
  <c r="H59" i="3" s="1"/>
  <c r="I59" i="3" s="1"/>
  <c r="L59" i="3" s="1"/>
  <c r="G59" i="3"/>
  <c r="D61" i="3"/>
  <c r="E60" i="3"/>
  <c r="L58" i="3"/>
  <c r="J58" i="3"/>
  <c r="J59" i="3" l="1"/>
  <c r="F60" i="3"/>
  <c r="H60" i="3" s="1"/>
  <c r="I60" i="3" s="1"/>
  <c r="G60" i="3"/>
  <c r="D62" i="3"/>
  <c r="E61" i="3"/>
  <c r="F61" i="3" l="1"/>
  <c r="H61" i="3" s="1"/>
  <c r="I61" i="3" s="1"/>
  <c r="G61" i="3"/>
  <c r="D63" i="3"/>
  <c r="E62" i="3"/>
  <c r="L60" i="3"/>
  <c r="J60" i="3"/>
  <c r="F62" i="3" l="1"/>
  <c r="H62" i="3" s="1"/>
  <c r="I62" i="3" s="1"/>
  <c r="G62" i="3"/>
  <c r="D64" i="3"/>
  <c r="E63" i="3"/>
  <c r="L61" i="3"/>
  <c r="J61" i="3"/>
  <c r="G63" i="3" l="1"/>
  <c r="F63" i="3"/>
  <c r="H63" i="3" s="1"/>
  <c r="I63" i="3" s="1"/>
  <c r="D65" i="3"/>
  <c r="E64" i="3"/>
  <c r="L62" i="3"/>
  <c r="J62" i="3"/>
  <c r="G64" i="3" l="1"/>
  <c r="F64" i="3"/>
  <c r="H64" i="3" s="1"/>
  <c r="I64" i="3" s="1"/>
  <c r="D66" i="3"/>
  <c r="E65" i="3"/>
  <c r="L63" i="3"/>
  <c r="J63" i="3"/>
  <c r="G65" i="3" l="1"/>
  <c r="F65" i="3"/>
  <c r="H65" i="3" s="1"/>
  <c r="I65" i="3" s="1"/>
  <c r="D67" i="3"/>
  <c r="E66" i="3"/>
  <c r="L64" i="3"/>
  <c r="J64" i="3"/>
  <c r="G66" i="3" l="1"/>
  <c r="F66" i="3"/>
  <c r="H66" i="3" s="1"/>
  <c r="I66" i="3" s="1"/>
  <c r="D68" i="3"/>
  <c r="E67" i="3"/>
  <c r="L65" i="3"/>
  <c r="J65" i="3"/>
  <c r="F67" i="3" l="1"/>
  <c r="H67" i="3" s="1"/>
  <c r="I67" i="3" s="1"/>
  <c r="G67" i="3"/>
  <c r="D69" i="3"/>
  <c r="E68" i="3"/>
  <c r="J66" i="3"/>
  <c r="L66" i="3"/>
  <c r="F68" i="3" l="1"/>
  <c r="H68" i="3" s="1"/>
  <c r="I68" i="3" s="1"/>
  <c r="L68" i="3" s="1"/>
  <c r="G68" i="3"/>
  <c r="D70" i="3"/>
  <c r="E69" i="3"/>
  <c r="L67" i="3"/>
  <c r="J67" i="3"/>
  <c r="J68" i="3" l="1"/>
  <c r="G69" i="3"/>
  <c r="F69" i="3"/>
  <c r="H69" i="3" s="1"/>
  <c r="I69" i="3" s="1"/>
  <c r="D71" i="3"/>
  <c r="E70" i="3"/>
  <c r="F70" i="3" l="1"/>
  <c r="H70" i="3" s="1"/>
  <c r="I70" i="3" s="1"/>
  <c r="G70" i="3"/>
  <c r="D72" i="3"/>
  <c r="E71" i="3"/>
  <c r="L69" i="3"/>
  <c r="J69" i="3"/>
  <c r="F71" i="3" l="1"/>
  <c r="H71" i="3" s="1"/>
  <c r="I71" i="3" s="1"/>
  <c r="G71" i="3"/>
  <c r="D73" i="3"/>
  <c r="E72" i="3"/>
  <c r="L70" i="3"/>
  <c r="J70" i="3"/>
  <c r="F72" i="3" l="1"/>
  <c r="H72" i="3" s="1"/>
  <c r="I72" i="3" s="1"/>
  <c r="G72" i="3"/>
  <c r="D74" i="3"/>
  <c r="E73" i="3"/>
  <c r="L71" i="3"/>
  <c r="J71" i="3"/>
  <c r="G73" i="3" l="1"/>
  <c r="F73" i="3"/>
  <c r="H73" i="3" s="1"/>
  <c r="I73" i="3" s="1"/>
  <c r="D75" i="3"/>
  <c r="E74" i="3"/>
  <c r="J72" i="3"/>
  <c r="L72" i="3"/>
  <c r="F74" i="3" l="1"/>
  <c r="H74" i="3" s="1"/>
  <c r="I74" i="3" s="1"/>
  <c r="L74" i="3" s="1"/>
  <c r="G74" i="3"/>
  <c r="D76" i="3"/>
  <c r="E75" i="3"/>
  <c r="J73" i="3"/>
  <c r="L73" i="3"/>
  <c r="J74" i="3" l="1"/>
  <c r="F75" i="3"/>
  <c r="H75" i="3" s="1"/>
  <c r="I75" i="3" s="1"/>
  <c r="G75" i="3"/>
  <c r="D77" i="3"/>
  <c r="E76" i="3"/>
  <c r="F76" i="3" l="1"/>
  <c r="H76" i="3" s="1"/>
  <c r="I76" i="3" s="1"/>
  <c r="G76" i="3"/>
  <c r="D78" i="3"/>
  <c r="E77" i="3"/>
  <c r="L75" i="3"/>
  <c r="J75" i="3"/>
  <c r="F77" i="3" l="1"/>
  <c r="H77" i="3" s="1"/>
  <c r="I77" i="3" s="1"/>
  <c r="G77" i="3"/>
  <c r="D79" i="3"/>
  <c r="E78" i="3"/>
  <c r="L76" i="3"/>
  <c r="J76" i="3"/>
  <c r="F78" i="3" l="1"/>
  <c r="H78" i="3" s="1"/>
  <c r="I78" i="3" s="1"/>
  <c r="L78" i="3" s="1"/>
  <c r="G78" i="3"/>
  <c r="D80" i="3"/>
  <c r="E79" i="3"/>
  <c r="L77" i="3"/>
  <c r="J77" i="3"/>
  <c r="J78" i="3" l="1"/>
  <c r="F79" i="3"/>
  <c r="H79" i="3" s="1"/>
  <c r="I79" i="3" s="1"/>
  <c r="G79" i="3"/>
  <c r="D81" i="3"/>
  <c r="E80" i="3"/>
  <c r="F80" i="3" l="1"/>
  <c r="H80" i="3" s="1"/>
  <c r="I80" i="3" s="1"/>
  <c r="G80" i="3"/>
  <c r="D82" i="3"/>
  <c r="E81" i="3"/>
  <c r="L79" i="3"/>
  <c r="J79" i="3"/>
  <c r="F81" i="3" l="1"/>
  <c r="H81" i="3" s="1"/>
  <c r="I81" i="3" s="1"/>
  <c r="G81" i="3"/>
  <c r="D83" i="3"/>
  <c r="E82" i="3"/>
  <c r="J80" i="3"/>
  <c r="L80" i="3"/>
  <c r="G82" i="3" l="1"/>
  <c r="F82" i="3"/>
  <c r="H82" i="3" s="1"/>
  <c r="I82" i="3" s="1"/>
  <c r="D84" i="3"/>
  <c r="E83" i="3"/>
  <c r="J81" i="3"/>
  <c r="L81" i="3"/>
  <c r="F83" i="3" l="1"/>
  <c r="H83" i="3" s="1"/>
  <c r="I83" i="3" s="1"/>
  <c r="L83" i="3" s="1"/>
  <c r="G83" i="3"/>
  <c r="D85" i="3"/>
  <c r="E84" i="3"/>
  <c r="L82" i="3"/>
  <c r="J82" i="3"/>
  <c r="J83" i="3" l="1"/>
  <c r="F84" i="3"/>
  <c r="H84" i="3" s="1"/>
  <c r="I84" i="3" s="1"/>
  <c r="G84" i="3"/>
  <c r="D86" i="3"/>
  <c r="E85" i="3"/>
  <c r="F85" i="3" l="1"/>
  <c r="H85" i="3" s="1"/>
  <c r="I85" i="3" s="1"/>
  <c r="G85" i="3"/>
  <c r="D87" i="3"/>
  <c r="E86" i="3"/>
  <c r="J84" i="3"/>
  <c r="L84" i="3"/>
  <c r="G86" i="3" l="1"/>
  <c r="F86" i="3"/>
  <c r="H86" i="3" s="1"/>
  <c r="I86" i="3" s="1"/>
  <c r="E87" i="3"/>
  <c r="D88" i="3"/>
  <c r="L85" i="3"/>
  <c r="J85" i="3"/>
  <c r="E88" i="3" l="1"/>
  <c r="D89" i="3"/>
  <c r="G87" i="3"/>
  <c r="F87" i="3"/>
  <c r="H87" i="3" s="1"/>
  <c r="I87" i="3" s="1"/>
  <c r="L86" i="3"/>
  <c r="J86" i="3"/>
  <c r="L87" i="3" l="1"/>
  <c r="J87" i="3"/>
  <c r="E89" i="3"/>
  <c r="D90" i="3"/>
  <c r="F88" i="3"/>
  <c r="H88" i="3" s="1"/>
  <c r="I88" i="3" s="1"/>
  <c r="G88" i="3"/>
  <c r="J88" i="3" l="1"/>
  <c r="L88" i="3"/>
  <c r="E90" i="3"/>
  <c r="D91" i="3"/>
  <c r="F89" i="3"/>
  <c r="H89" i="3" s="1"/>
  <c r="I89" i="3" s="1"/>
  <c r="G89" i="3"/>
  <c r="L89" i="3" l="1"/>
  <c r="J89" i="3"/>
  <c r="F90" i="3"/>
  <c r="H90" i="3" s="1"/>
  <c r="I90" i="3" s="1"/>
  <c r="G90" i="3"/>
  <c r="E91" i="3"/>
  <c r="D92" i="3"/>
  <c r="E92" i="3" l="1"/>
  <c r="D93" i="3"/>
  <c r="G91" i="3"/>
  <c r="F91" i="3"/>
  <c r="H91" i="3" s="1"/>
  <c r="I91" i="3" s="1"/>
  <c r="L90" i="3"/>
  <c r="J90" i="3"/>
  <c r="L91" i="3" l="1"/>
  <c r="J91" i="3"/>
  <c r="E93" i="3"/>
  <c r="D94" i="3"/>
  <c r="F92" i="3"/>
  <c r="H92" i="3" s="1"/>
  <c r="I92" i="3" s="1"/>
  <c r="G92" i="3"/>
  <c r="J92" i="3" l="1"/>
  <c r="L92" i="3"/>
  <c r="E94" i="3"/>
  <c r="D95" i="3"/>
  <c r="G93" i="3"/>
  <c r="F93" i="3"/>
  <c r="H93" i="3" s="1"/>
  <c r="I93" i="3" s="1"/>
  <c r="E95" i="3" l="1"/>
  <c r="D96" i="3"/>
  <c r="L93" i="3"/>
  <c r="J93" i="3"/>
  <c r="F94" i="3"/>
  <c r="H94" i="3" s="1"/>
  <c r="I94" i="3" s="1"/>
  <c r="G94" i="3"/>
  <c r="E96" i="3" l="1"/>
  <c r="D97" i="3"/>
  <c r="J94" i="3"/>
  <c r="L94" i="3"/>
  <c r="F95" i="3"/>
  <c r="H95" i="3" s="1"/>
  <c r="I95" i="3" s="1"/>
  <c r="G95" i="3"/>
  <c r="L95" i="3" l="1"/>
  <c r="J95" i="3"/>
  <c r="E97" i="3"/>
  <c r="D98" i="3"/>
  <c r="G96" i="3"/>
  <c r="F96" i="3"/>
  <c r="H96" i="3" s="1"/>
  <c r="I96" i="3" s="1"/>
  <c r="E98" i="3" l="1"/>
  <c r="D99" i="3"/>
  <c r="F97" i="3"/>
  <c r="H97" i="3" s="1"/>
  <c r="I97" i="3" s="1"/>
  <c r="G97" i="3"/>
  <c r="J96" i="3"/>
  <c r="L96" i="3"/>
  <c r="E99" i="3" l="1"/>
  <c r="D100" i="3"/>
  <c r="L97" i="3"/>
  <c r="J97" i="3"/>
  <c r="F98" i="3"/>
  <c r="H98" i="3" s="1"/>
  <c r="I98" i="3" s="1"/>
  <c r="G98" i="3"/>
  <c r="L98" i="3" l="1"/>
  <c r="J98" i="3"/>
  <c r="E100" i="3"/>
  <c r="D101" i="3"/>
  <c r="F99" i="3"/>
  <c r="H99" i="3" s="1"/>
  <c r="I99" i="3" s="1"/>
  <c r="G99" i="3"/>
  <c r="J99" i="3" l="1"/>
  <c r="L99" i="3"/>
  <c r="E101" i="3"/>
  <c r="D102" i="3"/>
  <c r="F100" i="3"/>
  <c r="H100" i="3" s="1"/>
  <c r="I100" i="3" s="1"/>
  <c r="G100" i="3"/>
  <c r="J100" i="3" l="1"/>
  <c r="L100" i="3"/>
  <c r="G101" i="3"/>
  <c r="F101" i="3"/>
  <c r="H101" i="3" s="1"/>
  <c r="I101" i="3" s="1"/>
  <c r="E102" i="3"/>
  <c r="D103" i="3"/>
  <c r="E103" i="3" l="1"/>
  <c r="D104" i="3"/>
  <c r="J101" i="3"/>
  <c r="L101" i="3"/>
  <c r="F102" i="3"/>
  <c r="H102" i="3" s="1"/>
  <c r="I102" i="3" s="1"/>
  <c r="G102" i="3"/>
  <c r="E104" i="3" l="1"/>
  <c r="D105" i="3"/>
  <c r="J102" i="3"/>
  <c r="L102" i="3"/>
  <c r="F103" i="3"/>
  <c r="H103" i="3" s="1"/>
  <c r="I103" i="3" s="1"/>
  <c r="G103" i="3"/>
  <c r="L103" i="3" l="1"/>
  <c r="J103" i="3"/>
  <c r="E105" i="3"/>
  <c r="D106" i="3"/>
  <c r="F104" i="3"/>
  <c r="H104" i="3" s="1"/>
  <c r="I104" i="3" s="1"/>
  <c r="G104" i="3"/>
  <c r="E106" i="3" l="1"/>
  <c r="D107" i="3"/>
  <c r="J104" i="3"/>
  <c r="L104" i="3"/>
  <c r="F105" i="3"/>
  <c r="H105" i="3" s="1"/>
  <c r="I105" i="3" s="1"/>
  <c r="G105" i="3"/>
  <c r="E107" i="3" l="1"/>
  <c r="D108" i="3"/>
  <c r="J105" i="3"/>
  <c r="L105" i="3"/>
  <c r="G106" i="3"/>
  <c r="F106" i="3"/>
  <c r="H106" i="3" s="1"/>
  <c r="I106" i="3" s="1"/>
  <c r="E108" i="3" l="1"/>
  <c r="D109" i="3"/>
  <c r="L106" i="3"/>
  <c r="J106" i="3"/>
  <c r="F107" i="3"/>
  <c r="H107" i="3" s="1"/>
  <c r="I107" i="3" s="1"/>
  <c r="G107" i="3"/>
  <c r="E109" i="3" l="1"/>
  <c r="D110" i="3"/>
  <c r="L107" i="3"/>
  <c r="J107" i="3"/>
  <c r="F108" i="3"/>
  <c r="H108" i="3" s="1"/>
  <c r="I108" i="3" s="1"/>
  <c r="G108" i="3"/>
  <c r="E110" i="3" l="1"/>
  <c r="D111" i="3"/>
  <c r="L108" i="3"/>
  <c r="J108" i="3"/>
  <c r="F109" i="3"/>
  <c r="H109" i="3" s="1"/>
  <c r="I109" i="3" s="1"/>
  <c r="G109" i="3"/>
  <c r="L109" i="3" l="1"/>
  <c r="J109" i="3"/>
  <c r="E111" i="3"/>
  <c r="D112" i="3"/>
  <c r="F110" i="3"/>
  <c r="H110" i="3" s="1"/>
  <c r="I110" i="3" s="1"/>
  <c r="G110" i="3"/>
  <c r="E112" i="3" l="1"/>
  <c r="D113" i="3"/>
  <c r="L110" i="3"/>
  <c r="J110" i="3"/>
  <c r="F111" i="3"/>
  <c r="H111" i="3" s="1"/>
  <c r="I111" i="3" s="1"/>
  <c r="G111" i="3"/>
  <c r="L111" i="3" l="1"/>
  <c r="J111" i="3"/>
  <c r="E113" i="3"/>
  <c r="D114" i="3"/>
  <c r="F112" i="3"/>
  <c r="H112" i="3" s="1"/>
  <c r="I112" i="3" s="1"/>
  <c r="G112" i="3"/>
  <c r="F113" i="3" l="1"/>
  <c r="H113" i="3" s="1"/>
  <c r="I113" i="3" s="1"/>
  <c r="G113" i="3"/>
  <c r="J112" i="3"/>
  <c r="L112" i="3"/>
  <c r="E114" i="3"/>
  <c r="D115" i="3"/>
  <c r="E115" i="3" l="1"/>
  <c r="D116" i="3"/>
  <c r="F114" i="3"/>
  <c r="H114" i="3" s="1"/>
  <c r="I114" i="3" s="1"/>
  <c r="G114" i="3"/>
  <c r="L113" i="3"/>
  <c r="J113" i="3"/>
  <c r="L114" i="3" l="1"/>
  <c r="J114" i="3"/>
  <c r="E116" i="3"/>
  <c r="D117" i="3"/>
  <c r="F115" i="3"/>
  <c r="H115" i="3" s="1"/>
  <c r="I115" i="3" s="1"/>
  <c r="G115" i="3"/>
  <c r="J115" i="3" l="1"/>
  <c r="L115" i="3"/>
  <c r="F116" i="3"/>
  <c r="H116" i="3" s="1"/>
  <c r="I116" i="3" s="1"/>
  <c r="G116" i="3"/>
  <c r="E117" i="3"/>
  <c r="D118" i="3"/>
  <c r="E118" i="3" l="1"/>
  <c r="D119" i="3"/>
  <c r="F117" i="3"/>
  <c r="H117" i="3" s="1"/>
  <c r="I117" i="3" s="1"/>
  <c r="G117" i="3"/>
  <c r="L116" i="3"/>
  <c r="J116" i="3"/>
  <c r="E119" i="3" l="1"/>
  <c r="D120" i="3"/>
  <c r="J117" i="3"/>
  <c r="L117" i="3"/>
  <c r="F118" i="3"/>
  <c r="H118" i="3" s="1"/>
  <c r="I118" i="3" s="1"/>
  <c r="G118" i="3"/>
  <c r="E120" i="3" l="1"/>
  <c r="D121" i="3"/>
  <c r="J118" i="3"/>
  <c r="L118" i="3"/>
  <c r="F119" i="3"/>
  <c r="H119" i="3" s="1"/>
  <c r="I119" i="3" s="1"/>
  <c r="G119" i="3"/>
  <c r="E121" i="3" l="1"/>
  <c r="D122" i="3"/>
  <c r="J119" i="3"/>
  <c r="L119" i="3"/>
  <c r="F120" i="3"/>
  <c r="H120" i="3" s="1"/>
  <c r="I120" i="3" s="1"/>
  <c r="G120" i="3"/>
  <c r="L120" i="3" l="1"/>
  <c r="J120" i="3"/>
  <c r="E122" i="3"/>
  <c r="D123" i="3"/>
  <c r="G121" i="3"/>
  <c r="F121" i="3"/>
  <c r="H121" i="3" s="1"/>
  <c r="I121" i="3" s="1"/>
  <c r="J121" i="3" l="1"/>
  <c r="L121" i="3"/>
  <c r="E123" i="3"/>
  <c r="D124" i="3"/>
  <c r="F122" i="3"/>
  <c r="H122" i="3" s="1"/>
  <c r="I122" i="3" s="1"/>
  <c r="G122" i="3"/>
  <c r="L122" i="3" l="1"/>
  <c r="J122" i="3"/>
  <c r="G123" i="3"/>
  <c r="F123" i="3"/>
  <c r="H123" i="3" s="1"/>
  <c r="I123" i="3" s="1"/>
  <c r="E124" i="3"/>
  <c r="D125" i="3"/>
  <c r="L123" i="3" l="1"/>
  <c r="J123" i="3"/>
  <c r="F124" i="3"/>
  <c r="H124" i="3" s="1"/>
  <c r="I124" i="3" s="1"/>
  <c r="G124" i="3"/>
  <c r="E125" i="3"/>
  <c r="D126" i="3"/>
  <c r="J124" i="3" l="1"/>
  <c r="L124" i="3"/>
  <c r="E126" i="3"/>
  <c r="D127" i="3"/>
  <c r="F125" i="3"/>
  <c r="H125" i="3" s="1"/>
  <c r="I125" i="3" s="1"/>
  <c r="G125" i="3"/>
  <c r="E127" i="3" l="1"/>
  <c r="D128" i="3"/>
  <c r="J125" i="3"/>
  <c r="L125" i="3"/>
  <c r="F126" i="3"/>
  <c r="H126" i="3" s="1"/>
  <c r="I126" i="3" s="1"/>
  <c r="G126" i="3"/>
  <c r="J126" i="3" l="1"/>
  <c r="L126" i="3"/>
  <c r="E128" i="3"/>
  <c r="D129" i="3"/>
  <c r="F127" i="3"/>
  <c r="H127" i="3" s="1"/>
  <c r="I127" i="3" s="1"/>
  <c r="G127" i="3"/>
  <c r="J127" i="3" l="1"/>
  <c r="L127" i="3"/>
  <c r="E129" i="3"/>
  <c r="D130" i="3"/>
  <c r="F128" i="3"/>
  <c r="H128" i="3" s="1"/>
  <c r="I128" i="3" s="1"/>
  <c r="G128" i="3"/>
  <c r="J128" i="3" l="1"/>
  <c r="L128" i="3"/>
  <c r="E130" i="3"/>
  <c r="D131" i="3"/>
  <c r="F129" i="3"/>
  <c r="H129" i="3" s="1"/>
  <c r="I129" i="3" s="1"/>
  <c r="G129" i="3"/>
  <c r="E131" i="3" l="1"/>
  <c r="D132" i="3"/>
  <c r="F130" i="3"/>
  <c r="H130" i="3" s="1"/>
  <c r="I130" i="3" s="1"/>
  <c r="G130" i="3"/>
  <c r="L129" i="3"/>
  <c r="J129" i="3"/>
  <c r="J130" i="3" l="1"/>
  <c r="L130" i="3"/>
  <c r="E132" i="3"/>
  <c r="D133" i="3"/>
  <c r="F131" i="3"/>
  <c r="H131" i="3" s="1"/>
  <c r="I131" i="3" s="1"/>
  <c r="G131" i="3"/>
  <c r="L131" i="3" l="1"/>
  <c r="J131" i="3"/>
  <c r="E133" i="3"/>
  <c r="D134" i="3"/>
  <c r="G132" i="3"/>
  <c r="F132" i="3"/>
  <c r="H132" i="3" s="1"/>
  <c r="I132" i="3" s="1"/>
  <c r="L132" i="3" l="1"/>
  <c r="J132" i="3"/>
  <c r="F133" i="3"/>
  <c r="H133" i="3" s="1"/>
  <c r="I133" i="3" s="1"/>
  <c r="G133" i="3"/>
  <c r="E134" i="3"/>
  <c r="D135" i="3"/>
  <c r="F134" i="3" l="1"/>
  <c r="H134" i="3" s="1"/>
  <c r="I134" i="3" s="1"/>
  <c r="G134" i="3"/>
  <c r="E135" i="3"/>
  <c r="D136" i="3"/>
  <c r="J133" i="3"/>
  <c r="L133" i="3"/>
  <c r="E136" i="3" l="1"/>
  <c r="D137" i="3"/>
  <c r="G135" i="3"/>
  <c r="F135" i="3"/>
  <c r="H135" i="3" s="1"/>
  <c r="I135" i="3" s="1"/>
  <c r="J134" i="3"/>
  <c r="L134" i="3"/>
  <c r="L135" i="3" l="1"/>
  <c r="J135" i="3"/>
  <c r="E137" i="3"/>
  <c r="D138" i="3"/>
  <c r="F136" i="3"/>
  <c r="H136" i="3" s="1"/>
  <c r="I136" i="3" s="1"/>
  <c r="G136" i="3"/>
  <c r="E138" i="3" l="1"/>
  <c r="D139" i="3"/>
  <c r="J136" i="3"/>
  <c r="L136" i="3"/>
  <c r="F137" i="3"/>
  <c r="H137" i="3" s="1"/>
  <c r="I137" i="3" s="1"/>
  <c r="G137" i="3"/>
  <c r="L137" i="3" l="1"/>
  <c r="J137" i="3"/>
  <c r="E139" i="3"/>
  <c r="D140" i="3"/>
  <c r="F138" i="3"/>
  <c r="H138" i="3" s="1"/>
  <c r="I138" i="3" s="1"/>
  <c r="G138" i="3"/>
  <c r="J138" i="3" l="1"/>
  <c r="L138" i="3"/>
  <c r="E140" i="3"/>
  <c r="D141" i="3"/>
  <c r="F139" i="3"/>
  <c r="H139" i="3" s="1"/>
  <c r="I139" i="3" s="1"/>
  <c r="G139" i="3"/>
  <c r="L139" i="3" l="1"/>
  <c r="J139" i="3"/>
  <c r="E141" i="3"/>
  <c r="D142" i="3"/>
  <c r="F140" i="3"/>
  <c r="H140" i="3" s="1"/>
  <c r="I140" i="3" s="1"/>
  <c r="G140" i="3"/>
  <c r="L140" i="3" l="1"/>
  <c r="J140" i="3"/>
  <c r="F141" i="3"/>
  <c r="H141" i="3" s="1"/>
  <c r="I141" i="3" s="1"/>
  <c r="G141" i="3"/>
  <c r="E142" i="3"/>
  <c r="D143" i="3"/>
  <c r="E143" i="3" l="1"/>
  <c r="D144" i="3"/>
  <c r="J141" i="3"/>
  <c r="L141" i="3"/>
  <c r="F142" i="3"/>
  <c r="H142" i="3" s="1"/>
  <c r="I142" i="3" s="1"/>
  <c r="G142" i="3"/>
  <c r="J142" i="3" l="1"/>
  <c r="L142" i="3"/>
  <c r="E144" i="3"/>
  <c r="D145" i="3"/>
  <c r="F143" i="3"/>
  <c r="H143" i="3" s="1"/>
  <c r="I143" i="3" s="1"/>
  <c r="G143" i="3"/>
  <c r="L143" i="3" l="1"/>
  <c r="J143" i="3"/>
  <c r="E145" i="3"/>
  <c r="D146" i="3"/>
  <c r="F144" i="3"/>
  <c r="H144" i="3" s="1"/>
  <c r="I144" i="3" s="1"/>
  <c r="G144" i="3"/>
  <c r="J144" i="3" l="1"/>
  <c r="L144" i="3"/>
  <c r="E146" i="3"/>
  <c r="D147" i="3"/>
  <c r="F145" i="3"/>
  <c r="H145" i="3" s="1"/>
  <c r="I145" i="3" s="1"/>
  <c r="G145" i="3"/>
  <c r="F146" i="3" l="1"/>
  <c r="H146" i="3" s="1"/>
  <c r="I146" i="3" s="1"/>
  <c r="G146" i="3"/>
  <c r="J145" i="3"/>
  <c r="L145" i="3"/>
  <c r="E147" i="3"/>
  <c r="D148" i="3"/>
  <c r="E148" i="3" l="1"/>
  <c r="D149" i="3"/>
  <c r="F147" i="3"/>
  <c r="H147" i="3" s="1"/>
  <c r="I147" i="3" s="1"/>
  <c r="G147" i="3"/>
  <c r="J146" i="3"/>
  <c r="L146" i="3"/>
  <c r="J147" i="3" l="1"/>
  <c r="L147" i="3"/>
  <c r="E149" i="3"/>
  <c r="D150" i="3"/>
  <c r="F148" i="3"/>
  <c r="H148" i="3" s="1"/>
  <c r="I148" i="3" s="1"/>
  <c r="G148" i="3"/>
  <c r="E150" i="3" l="1"/>
  <c r="D151" i="3"/>
  <c r="J148" i="3"/>
  <c r="L148" i="3"/>
  <c r="F149" i="3"/>
  <c r="H149" i="3" s="1"/>
  <c r="I149" i="3" s="1"/>
  <c r="G149" i="3"/>
  <c r="E151" i="3" l="1"/>
  <c r="D152" i="3"/>
  <c r="L149" i="3"/>
  <c r="J149" i="3"/>
  <c r="F150" i="3"/>
  <c r="H150" i="3" s="1"/>
  <c r="I150" i="3" s="1"/>
  <c r="G150" i="3"/>
  <c r="E152" i="3" l="1"/>
  <c r="D153" i="3"/>
  <c r="L150" i="3"/>
  <c r="J150" i="3"/>
  <c r="F151" i="3"/>
  <c r="H151" i="3" s="1"/>
  <c r="I151" i="3" s="1"/>
  <c r="G151" i="3"/>
  <c r="E153" i="3" l="1"/>
  <c r="D154" i="3"/>
  <c r="J151" i="3"/>
  <c r="L151" i="3"/>
  <c r="F152" i="3"/>
  <c r="H152" i="3" s="1"/>
  <c r="I152" i="3" s="1"/>
  <c r="G152" i="3"/>
  <c r="J152" i="3" l="1"/>
  <c r="L152" i="3"/>
  <c r="E154" i="3"/>
  <c r="D155" i="3"/>
  <c r="F153" i="3"/>
  <c r="H153" i="3" s="1"/>
  <c r="I153" i="3" s="1"/>
  <c r="G153" i="3"/>
  <c r="F154" i="3" l="1"/>
  <c r="H154" i="3" s="1"/>
  <c r="I154" i="3" s="1"/>
  <c r="G154" i="3"/>
  <c r="J153" i="3"/>
  <c r="L153" i="3"/>
  <c r="E155" i="3"/>
  <c r="D156" i="3"/>
  <c r="E156" i="3" l="1"/>
  <c r="D157" i="3"/>
  <c r="F155" i="3"/>
  <c r="H155" i="3" s="1"/>
  <c r="I155" i="3" s="1"/>
  <c r="G155" i="3"/>
  <c r="L154" i="3"/>
  <c r="J154" i="3"/>
  <c r="J155" i="3" l="1"/>
  <c r="L155" i="3"/>
  <c r="E157" i="3"/>
  <c r="D158" i="3"/>
  <c r="F156" i="3"/>
  <c r="H156" i="3" s="1"/>
  <c r="I156" i="3" s="1"/>
  <c r="G156" i="3"/>
  <c r="E158" i="3" l="1"/>
  <c r="D159" i="3"/>
  <c r="F157" i="3"/>
  <c r="H157" i="3" s="1"/>
  <c r="I157" i="3" s="1"/>
  <c r="G157" i="3"/>
  <c r="J156" i="3"/>
  <c r="L156" i="3"/>
  <c r="E159" i="3" l="1"/>
  <c r="D160" i="3"/>
  <c r="J157" i="3"/>
  <c r="L157" i="3"/>
  <c r="F158" i="3"/>
  <c r="H158" i="3" s="1"/>
  <c r="I158" i="3" s="1"/>
  <c r="G158" i="3"/>
  <c r="L158" i="3" l="1"/>
  <c r="J158" i="3"/>
  <c r="E160" i="3"/>
  <c r="D161" i="3"/>
  <c r="F159" i="3"/>
  <c r="H159" i="3" s="1"/>
  <c r="I159" i="3" s="1"/>
  <c r="G159" i="3"/>
  <c r="J159" i="3" l="1"/>
  <c r="L159" i="3"/>
  <c r="E161" i="3"/>
  <c r="D162" i="3"/>
  <c r="F160" i="3"/>
  <c r="H160" i="3" s="1"/>
  <c r="I160" i="3" s="1"/>
  <c r="G160" i="3"/>
  <c r="L160" i="3" l="1"/>
  <c r="J160" i="3"/>
  <c r="F161" i="3"/>
  <c r="H161" i="3" s="1"/>
  <c r="I161" i="3" s="1"/>
  <c r="G161" i="3"/>
  <c r="E162" i="3"/>
  <c r="D163" i="3"/>
  <c r="F162" i="3" l="1"/>
  <c r="H162" i="3" s="1"/>
  <c r="I162" i="3" s="1"/>
  <c r="G162" i="3"/>
  <c r="E163" i="3"/>
  <c r="D164" i="3"/>
  <c r="L161" i="3"/>
  <c r="J161" i="3"/>
  <c r="E164" i="3" l="1"/>
  <c r="D165" i="3"/>
  <c r="F163" i="3"/>
  <c r="H163" i="3" s="1"/>
  <c r="I163" i="3" s="1"/>
  <c r="G163" i="3"/>
  <c r="J162" i="3"/>
  <c r="L162" i="3"/>
  <c r="L163" i="3" l="1"/>
  <c r="J163" i="3"/>
  <c r="E165" i="3"/>
  <c r="D166" i="3"/>
  <c r="F164" i="3"/>
  <c r="H164" i="3" s="1"/>
  <c r="I164" i="3" s="1"/>
  <c r="G164" i="3"/>
  <c r="E166" i="3" l="1"/>
  <c r="D167" i="3"/>
  <c r="F165" i="3"/>
  <c r="H165" i="3" s="1"/>
  <c r="I165" i="3" s="1"/>
  <c r="G165" i="3"/>
  <c r="J164" i="3"/>
  <c r="L164" i="3"/>
  <c r="L165" i="3" l="1"/>
  <c r="J165" i="3"/>
  <c r="E167" i="3"/>
  <c r="D168" i="3"/>
  <c r="F166" i="3"/>
  <c r="H166" i="3" s="1"/>
  <c r="I166" i="3" s="1"/>
  <c r="G166" i="3"/>
  <c r="E168" i="3" l="1"/>
  <c r="D169" i="3"/>
  <c r="L166" i="3"/>
  <c r="J166" i="3"/>
  <c r="F167" i="3"/>
  <c r="H167" i="3" s="1"/>
  <c r="I167" i="3" s="1"/>
  <c r="G167" i="3"/>
  <c r="J167" i="3" l="1"/>
  <c r="L167" i="3"/>
  <c r="E169" i="3"/>
  <c r="D170" i="3"/>
  <c r="F168" i="3"/>
  <c r="H168" i="3" s="1"/>
  <c r="I168" i="3" s="1"/>
  <c r="G168" i="3"/>
  <c r="F169" i="3" l="1"/>
  <c r="H169" i="3" s="1"/>
  <c r="I169" i="3" s="1"/>
  <c r="G169" i="3"/>
  <c r="E170" i="3"/>
  <c r="D171" i="3"/>
  <c r="J168" i="3"/>
  <c r="L168" i="3"/>
  <c r="E171" i="3" l="1"/>
  <c r="D172" i="3"/>
  <c r="F170" i="3"/>
  <c r="H170" i="3" s="1"/>
  <c r="I170" i="3" s="1"/>
  <c r="G170" i="3"/>
  <c r="L169" i="3"/>
  <c r="J169" i="3"/>
  <c r="L170" i="3" l="1"/>
  <c r="J170" i="3"/>
  <c r="E172" i="3"/>
  <c r="D173" i="3"/>
  <c r="F171" i="3"/>
  <c r="H171" i="3" s="1"/>
  <c r="I171" i="3" s="1"/>
  <c r="G171" i="3"/>
  <c r="L171" i="3" l="1"/>
  <c r="J171" i="3"/>
  <c r="E173" i="3"/>
  <c r="D174" i="3"/>
  <c r="F172" i="3"/>
  <c r="H172" i="3" s="1"/>
  <c r="I172" i="3" s="1"/>
  <c r="G172" i="3"/>
  <c r="E174" i="3" l="1"/>
  <c r="D175" i="3"/>
  <c r="J172" i="3"/>
  <c r="L172" i="3"/>
  <c r="F173" i="3"/>
  <c r="H173" i="3" s="1"/>
  <c r="I173" i="3" s="1"/>
  <c r="G173" i="3"/>
  <c r="L173" i="3" l="1"/>
  <c r="J173" i="3"/>
  <c r="E175" i="3"/>
  <c r="D176" i="3"/>
  <c r="F174" i="3"/>
  <c r="H174" i="3" s="1"/>
  <c r="I174" i="3" s="1"/>
  <c r="G174" i="3"/>
  <c r="L174" i="3" l="1"/>
  <c r="J174" i="3"/>
  <c r="E176" i="3"/>
  <c r="D177" i="3"/>
  <c r="F175" i="3"/>
  <c r="H175" i="3" s="1"/>
  <c r="I175" i="3" s="1"/>
  <c r="G175" i="3"/>
  <c r="L175" i="3" l="1"/>
  <c r="J175" i="3"/>
  <c r="E177" i="3"/>
  <c r="D178" i="3"/>
  <c r="F176" i="3"/>
  <c r="H176" i="3" s="1"/>
  <c r="I176" i="3" s="1"/>
  <c r="G176" i="3"/>
  <c r="F177" i="3" l="1"/>
  <c r="H177" i="3" s="1"/>
  <c r="I177" i="3" s="1"/>
  <c r="G177" i="3"/>
  <c r="E178" i="3"/>
  <c r="D179" i="3"/>
  <c r="L176" i="3"/>
  <c r="J176" i="3"/>
  <c r="E179" i="3" l="1"/>
  <c r="D180" i="3"/>
  <c r="G178" i="3"/>
  <c r="F178" i="3"/>
  <c r="H178" i="3" s="1"/>
  <c r="I178" i="3" s="1"/>
  <c r="L177" i="3"/>
  <c r="J177" i="3"/>
  <c r="L178" i="3" l="1"/>
  <c r="J178" i="3"/>
  <c r="E180" i="3"/>
  <c r="D181" i="3"/>
  <c r="F179" i="3"/>
  <c r="H179" i="3" s="1"/>
  <c r="I179" i="3" s="1"/>
  <c r="G179" i="3"/>
  <c r="L179" i="3" l="1"/>
  <c r="J179" i="3"/>
  <c r="E181" i="3"/>
  <c r="D182" i="3"/>
  <c r="F180" i="3"/>
  <c r="H180" i="3" s="1"/>
  <c r="I180" i="3" s="1"/>
  <c r="G180" i="3"/>
  <c r="F181" i="3" l="1"/>
  <c r="H181" i="3" s="1"/>
  <c r="I181" i="3" s="1"/>
  <c r="G181" i="3"/>
  <c r="E182" i="3"/>
  <c r="D183" i="3"/>
  <c r="L180" i="3"/>
  <c r="J180" i="3"/>
  <c r="E183" i="3" l="1"/>
  <c r="D184" i="3"/>
  <c r="F182" i="3"/>
  <c r="H182" i="3" s="1"/>
  <c r="I182" i="3" s="1"/>
  <c r="G182" i="3"/>
  <c r="J181" i="3"/>
  <c r="L181" i="3"/>
  <c r="J182" i="3" l="1"/>
  <c r="L182" i="3"/>
  <c r="E184" i="3"/>
  <c r="D185" i="3"/>
  <c r="F183" i="3"/>
  <c r="H183" i="3" s="1"/>
  <c r="I183" i="3" s="1"/>
  <c r="G183" i="3"/>
  <c r="L183" i="3" l="1"/>
  <c r="J183" i="3"/>
  <c r="E185" i="3"/>
  <c r="D186" i="3"/>
  <c r="F184" i="3"/>
  <c r="H184" i="3" s="1"/>
  <c r="I184" i="3" s="1"/>
  <c r="G184" i="3"/>
  <c r="J184" i="3" l="1"/>
  <c r="L184" i="3"/>
  <c r="E186" i="3"/>
  <c r="D187" i="3"/>
  <c r="F185" i="3"/>
  <c r="H185" i="3" s="1"/>
  <c r="I185" i="3" s="1"/>
  <c r="G185" i="3"/>
  <c r="E187" i="3" l="1"/>
  <c r="D188" i="3"/>
  <c r="F186" i="3"/>
  <c r="H186" i="3" s="1"/>
  <c r="I186" i="3" s="1"/>
  <c r="G186" i="3"/>
  <c r="L185" i="3"/>
  <c r="J185" i="3"/>
  <c r="L186" i="3" l="1"/>
  <c r="J186" i="3"/>
  <c r="E188" i="3"/>
  <c r="D189" i="3"/>
  <c r="F187" i="3"/>
  <c r="H187" i="3" s="1"/>
  <c r="I187" i="3" s="1"/>
  <c r="G187" i="3"/>
  <c r="J187" i="3" l="1"/>
  <c r="L187" i="3"/>
  <c r="E189" i="3"/>
  <c r="D190" i="3"/>
  <c r="F188" i="3"/>
  <c r="H188" i="3" s="1"/>
  <c r="I188" i="3" s="1"/>
  <c r="G188" i="3"/>
  <c r="F189" i="3" l="1"/>
  <c r="H189" i="3" s="1"/>
  <c r="I189" i="3" s="1"/>
  <c r="G189" i="3"/>
  <c r="J188" i="3"/>
  <c r="L188" i="3"/>
  <c r="E190" i="3"/>
  <c r="D191" i="3"/>
  <c r="E191" i="3" l="1"/>
  <c r="D192" i="3"/>
  <c r="F190" i="3"/>
  <c r="H190" i="3" s="1"/>
  <c r="I190" i="3" s="1"/>
  <c r="G190" i="3"/>
  <c r="L189" i="3"/>
  <c r="J189" i="3"/>
  <c r="J190" i="3" l="1"/>
  <c r="L190" i="3"/>
  <c r="E192" i="3"/>
  <c r="D193" i="3"/>
  <c r="F191" i="3"/>
  <c r="H191" i="3" s="1"/>
  <c r="I191" i="3" s="1"/>
  <c r="G191" i="3"/>
  <c r="E193" i="3" l="1"/>
  <c r="D194" i="3"/>
  <c r="J191" i="3"/>
  <c r="L191" i="3"/>
  <c r="F192" i="3"/>
  <c r="H192" i="3" s="1"/>
  <c r="I192" i="3" s="1"/>
  <c r="G192" i="3"/>
  <c r="L192" i="3" l="1"/>
  <c r="J192" i="3"/>
  <c r="E194" i="3"/>
  <c r="D195" i="3"/>
  <c r="F193" i="3"/>
  <c r="H193" i="3" s="1"/>
  <c r="I193" i="3" s="1"/>
  <c r="G193" i="3"/>
  <c r="L193" i="3" l="1"/>
  <c r="J193" i="3"/>
  <c r="E195" i="3"/>
  <c r="D196" i="3"/>
  <c r="F194" i="3"/>
  <c r="H194" i="3" s="1"/>
  <c r="I194" i="3" s="1"/>
  <c r="G194" i="3"/>
  <c r="E196" i="3" l="1"/>
  <c r="D197" i="3"/>
  <c r="L194" i="3"/>
  <c r="J194" i="3"/>
  <c r="F195" i="3"/>
  <c r="H195" i="3" s="1"/>
  <c r="I195" i="3" s="1"/>
  <c r="G195" i="3"/>
  <c r="E197" i="3" l="1"/>
  <c r="D198" i="3"/>
  <c r="L195" i="3"/>
  <c r="J195" i="3"/>
  <c r="F196" i="3"/>
  <c r="H196" i="3" s="1"/>
  <c r="I196" i="3" s="1"/>
  <c r="G196" i="3"/>
  <c r="L196" i="3" l="1"/>
  <c r="J196" i="3"/>
  <c r="E198" i="3"/>
  <c r="D199" i="3"/>
  <c r="F197" i="3"/>
  <c r="H197" i="3" s="1"/>
  <c r="I197" i="3" s="1"/>
  <c r="G197" i="3"/>
  <c r="E199" i="3" l="1"/>
  <c r="D200" i="3"/>
  <c r="L197" i="3"/>
  <c r="J197" i="3"/>
  <c r="F198" i="3"/>
  <c r="H198" i="3" s="1"/>
  <c r="I198" i="3" s="1"/>
  <c r="G198" i="3"/>
  <c r="J198" i="3" l="1"/>
  <c r="L198" i="3"/>
  <c r="E200" i="3"/>
  <c r="D201" i="3"/>
  <c r="F199" i="3"/>
  <c r="H199" i="3" s="1"/>
  <c r="I199" i="3" s="1"/>
  <c r="G199" i="3"/>
  <c r="L199" i="3" l="1"/>
  <c r="J199" i="3"/>
  <c r="E201" i="3"/>
  <c r="D202" i="3"/>
  <c r="F200" i="3"/>
  <c r="H200" i="3" s="1"/>
  <c r="I200" i="3" s="1"/>
  <c r="G200" i="3"/>
  <c r="J200" i="3" l="1"/>
  <c r="L200" i="3"/>
  <c r="E202" i="3"/>
  <c r="D203" i="3"/>
  <c r="F201" i="3"/>
  <c r="H201" i="3" s="1"/>
  <c r="I201" i="3" s="1"/>
  <c r="G201" i="3"/>
  <c r="E203" i="3" l="1"/>
  <c r="D204" i="3"/>
  <c r="F202" i="3"/>
  <c r="H202" i="3" s="1"/>
  <c r="I202" i="3" s="1"/>
  <c r="G202" i="3"/>
  <c r="J201" i="3"/>
  <c r="L201" i="3"/>
  <c r="E204" i="3" l="1"/>
  <c r="D205" i="3"/>
  <c r="L202" i="3"/>
  <c r="J202" i="3"/>
  <c r="F203" i="3"/>
  <c r="H203" i="3" s="1"/>
  <c r="I203" i="3" s="1"/>
  <c r="G203" i="3"/>
  <c r="E205" i="3" l="1"/>
  <c r="D206" i="3"/>
  <c r="L203" i="3"/>
  <c r="J203" i="3"/>
  <c r="F204" i="3"/>
  <c r="H204" i="3" s="1"/>
  <c r="I204" i="3" s="1"/>
  <c r="G204" i="3"/>
  <c r="J204" i="3" l="1"/>
  <c r="L204" i="3"/>
  <c r="E206" i="3"/>
  <c r="D207" i="3"/>
  <c r="F205" i="3"/>
  <c r="H205" i="3" s="1"/>
  <c r="I205" i="3" s="1"/>
  <c r="G205" i="3"/>
  <c r="F206" i="3" l="1"/>
  <c r="H206" i="3" s="1"/>
  <c r="I206" i="3" s="1"/>
  <c r="G206" i="3"/>
  <c r="J205" i="3"/>
  <c r="L205" i="3"/>
  <c r="E207" i="3"/>
  <c r="D208" i="3"/>
  <c r="E208" i="3" l="1"/>
  <c r="D209" i="3"/>
  <c r="F207" i="3"/>
  <c r="H207" i="3" s="1"/>
  <c r="I207" i="3" s="1"/>
  <c r="G207" i="3"/>
  <c r="L206" i="3"/>
  <c r="J206" i="3"/>
  <c r="E209" i="3" l="1"/>
  <c r="D210" i="3"/>
  <c r="J207" i="3"/>
  <c r="L207" i="3"/>
  <c r="F208" i="3"/>
  <c r="H208" i="3" s="1"/>
  <c r="I208" i="3" s="1"/>
  <c r="G208" i="3"/>
  <c r="E210" i="3" l="1"/>
  <c r="D211" i="3"/>
  <c r="J208" i="3"/>
  <c r="L208" i="3"/>
  <c r="F209" i="3"/>
  <c r="H209" i="3" s="1"/>
  <c r="I209" i="3" s="1"/>
  <c r="G209" i="3"/>
  <c r="J209" i="3" l="1"/>
  <c r="L209" i="3"/>
  <c r="E211" i="3"/>
  <c r="D212" i="3"/>
  <c r="F210" i="3"/>
  <c r="H210" i="3" s="1"/>
  <c r="I210" i="3" s="1"/>
  <c r="G210" i="3"/>
  <c r="F211" i="3" l="1"/>
  <c r="H211" i="3" s="1"/>
  <c r="I211" i="3" s="1"/>
  <c r="G211" i="3"/>
  <c r="J210" i="3"/>
  <c r="L210" i="3"/>
  <c r="E212" i="3"/>
  <c r="D213" i="3"/>
  <c r="E213" i="3" l="1"/>
  <c r="D214" i="3"/>
  <c r="F212" i="3"/>
  <c r="H212" i="3" s="1"/>
  <c r="I212" i="3" s="1"/>
  <c r="G212" i="3"/>
  <c r="L211" i="3"/>
  <c r="J211" i="3"/>
  <c r="E214" i="3" l="1"/>
  <c r="D215" i="3"/>
  <c r="L212" i="3"/>
  <c r="J212" i="3"/>
  <c r="F213" i="3"/>
  <c r="H213" i="3" s="1"/>
  <c r="I213" i="3" s="1"/>
  <c r="G213" i="3"/>
  <c r="E215" i="3" l="1"/>
  <c r="D216" i="3"/>
  <c r="J213" i="3"/>
  <c r="L213" i="3"/>
  <c r="F214" i="3"/>
  <c r="H214" i="3" s="1"/>
  <c r="I214" i="3" s="1"/>
  <c r="G214" i="3"/>
  <c r="E216" i="3" l="1"/>
  <c r="D217" i="3"/>
  <c r="L214" i="3"/>
  <c r="J214" i="3"/>
  <c r="F215" i="3"/>
  <c r="H215" i="3" s="1"/>
  <c r="I215" i="3" s="1"/>
  <c r="G215" i="3"/>
  <c r="E217" i="3" l="1"/>
  <c r="D218" i="3"/>
  <c r="L215" i="3"/>
  <c r="J215" i="3"/>
  <c r="F216" i="3"/>
  <c r="H216" i="3" s="1"/>
  <c r="I216" i="3" s="1"/>
  <c r="G216" i="3"/>
  <c r="E218" i="3" l="1"/>
  <c r="D219" i="3"/>
  <c r="L216" i="3"/>
  <c r="J216" i="3"/>
  <c r="F217" i="3"/>
  <c r="H217" i="3" s="1"/>
  <c r="I217" i="3" s="1"/>
  <c r="G217" i="3"/>
  <c r="E219" i="3" l="1"/>
  <c r="D220" i="3"/>
  <c r="L217" i="3"/>
  <c r="J217" i="3"/>
  <c r="F218" i="3"/>
  <c r="H218" i="3" s="1"/>
  <c r="I218" i="3" s="1"/>
  <c r="G218" i="3"/>
  <c r="E220" i="3" l="1"/>
  <c r="D221" i="3"/>
  <c r="J218" i="3"/>
  <c r="L218" i="3"/>
  <c r="F219" i="3"/>
  <c r="H219" i="3" s="1"/>
  <c r="I219" i="3" s="1"/>
  <c r="G219" i="3"/>
  <c r="L219" i="3" l="1"/>
  <c r="J219" i="3"/>
  <c r="E221" i="3"/>
  <c r="D222" i="3"/>
  <c r="F220" i="3"/>
  <c r="H220" i="3" s="1"/>
  <c r="I220" i="3" s="1"/>
  <c r="G220" i="3"/>
  <c r="E222" i="3" l="1"/>
  <c r="D223" i="3"/>
  <c r="F221" i="3"/>
  <c r="H221" i="3" s="1"/>
  <c r="I221" i="3" s="1"/>
  <c r="G221" i="3"/>
  <c r="J220" i="3"/>
  <c r="L220" i="3"/>
  <c r="L221" i="3" l="1"/>
  <c r="J221" i="3"/>
  <c r="E223" i="3"/>
  <c r="D224" i="3"/>
  <c r="F222" i="3"/>
  <c r="H222" i="3" s="1"/>
  <c r="I222" i="3" s="1"/>
  <c r="G222" i="3"/>
  <c r="E224" i="3" l="1"/>
  <c r="D225" i="3"/>
  <c r="L222" i="3"/>
  <c r="J222" i="3"/>
  <c r="F223" i="3"/>
  <c r="H223" i="3" s="1"/>
  <c r="I223" i="3" s="1"/>
  <c r="G223" i="3"/>
  <c r="L223" i="3" l="1"/>
  <c r="J223" i="3"/>
  <c r="E225" i="3"/>
  <c r="D226" i="3"/>
  <c r="F224" i="3"/>
  <c r="H224" i="3" s="1"/>
  <c r="I224" i="3" s="1"/>
  <c r="G224" i="3"/>
  <c r="L224" i="3" l="1"/>
  <c r="J224" i="3"/>
  <c r="E226" i="3"/>
  <c r="D227" i="3"/>
  <c r="F225" i="3"/>
  <c r="H225" i="3" s="1"/>
  <c r="I225" i="3" s="1"/>
  <c r="G225" i="3"/>
  <c r="L225" i="3" l="1"/>
  <c r="J225" i="3"/>
  <c r="E227" i="3"/>
  <c r="D228" i="3"/>
  <c r="F226" i="3"/>
  <c r="H226" i="3" s="1"/>
  <c r="I226" i="3" s="1"/>
  <c r="G226" i="3"/>
  <c r="E228" i="3" l="1"/>
  <c r="D229" i="3"/>
  <c r="F227" i="3"/>
  <c r="H227" i="3" s="1"/>
  <c r="I227" i="3" s="1"/>
  <c r="G227" i="3"/>
  <c r="L226" i="3"/>
  <c r="J226" i="3"/>
  <c r="L227" i="3" l="1"/>
  <c r="J227" i="3"/>
  <c r="E229" i="3"/>
  <c r="D230" i="3"/>
  <c r="F228" i="3"/>
  <c r="H228" i="3" s="1"/>
  <c r="I228" i="3" s="1"/>
  <c r="G228" i="3"/>
  <c r="F229" i="3" l="1"/>
  <c r="H229" i="3" s="1"/>
  <c r="I229" i="3" s="1"/>
  <c r="G229" i="3"/>
  <c r="J228" i="3"/>
  <c r="L228" i="3"/>
  <c r="E230" i="3"/>
  <c r="D231" i="3"/>
  <c r="F230" i="3" l="1"/>
  <c r="H230" i="3" s="1"/>
  <c r="I230" i="3" s="1"/>
  <c r="G230" i="3"/>
  <c r="E231" i="3"/>
  <c r="D232" i="3"/>
  <c r="L229" i="3"/>
  <c r="J229" i="3"/>
  <c r="E232" i="3" l="1"/>
  <c r="D233" i="3"/>
  <c r="F231" i="3"/>
  <c r="H231" i="3" s="1"/>
  <c r="I231" i="3" s="1"/>
  <c r="G231" i="3"/>
  <c r="L230" i="3"/>
  <c r="J230" i="3"/>
  <c r="L231" i="3" l="1"/>
  <c r="J231" i="3"/>
  <c r="E233" i="3"/>
  <c r="D234" i="3"/>
  <c r="F232" i="3"/>
  <c r="H232" i="3" s="1"/>
  <c r="I232" i="3" s="1"/>
  <c r="G232" i="3"/>
  <c r="E234" i="3" l="1"/>
  <c r="D235" i="3"/>
  <c r="F233" i="3"/>
  <c r="H233" i="3" s="1"/>
  <c r="I233" i="3" s="1"/>
  <c r="G233" i="3"/>
  <c r="L232" i="3"/>
  <c r="J232" i="3"/>
  <c r="L233" i="3" l="1"/>
  <c r="J233" i="3"/>
  <c r="E235" i="3"/>
  <c r="D236" i="3"/>
  <c r="F234" i="3"/>
  <c r="H234" i="3" s="1"/>
  <c r="I234" i="3" s="1"/>
  <c r="G234" i="3"/>
  <c r="F235" i="3" l="1"/>
  <c r="H235" i="3" s="1"/>
  <c r="I235" i="3" s="1"/>
  <c r="G235" i="3"/>
  <c r="L234" i="3"/>
  <c r="J234" i="3"/>
  <c r="E236" i="3"/>
  <c r="D237" i="3"/>
  <c r="E237" i="3" l="1"/>
  <c r="D238" i="3"/>
  <c r="F236" i="3"/>
  <c r="H236" i="3" s="1"/>
  <c r="I236" i="3" s="1"/>
  <c r="G236" i="3"/>
  <c r="L235" i="3"/>
  <c r="J235" i="3"/>
  <c r="J236" i="3" l="1"/>
  <c r="L236" i="3"/>
  <c r="E238" i="3"/>
  <c r="D239" i="3"/>
  <c r="F237" i="3"/>
  <c r="H237" i="3" s="1"/>
  <c r="I237" i="3" s="1"/>
  <c r="G237" i="3"/>
  <c r="E239" i="3" l="1"/>
  <c r="D240" i="3"/>
  <c r="F238" i="3"/>
  <c r="H238" i="3" s="1"/>
  <c r="I238" i="3" s="1"/>
  <c r="G238" i="3"/>
  <c r="J237" i="3"/>
  <c r="L237" i="3"/>
  <c r="L238" i="3" l="1"/>
  <c r="J238" i="3"/>
  <c r="E240" i="3"/>
  <c r="D241" i="3"/>
  <c r="F239" i="3"/>
  <c r="H239" i="3" s="1"/>
  <c r="I239" i="3" s="1"/>
  <c r="G239" i="3"/>
  <c r="F240" i="3" l="1"/>
  <c r="H240" i="3" s="1"/>
  <c r="I240" i="3" s="1"/>
  <c r="G240" i="3"/>
  <c r="E241" i="3"/>
  <c r="D242" i="3"/>
  <c r="L239" i="3"/>
  <c r="J239" i="3"/>
  <c r="E242" i="3" l="1"/>
  <c r="D243" i="3"/>
  <c r="F241" i="3"/>
  <c r="H241" i="3" s="1"/>
  <c r="I241" i="3" s="1"/>
  <c r="G241" i="3"/>
  <c r="L240" i="3"/>
  <c r="J240" i="3"/>
  <c r="L241" i="3" l="1"/>
  <c r="J241" i="3"/>
  <c r="E243" i="3"/>
  <c r="D244" i="3"/>
  <c r="F242" i="3"/>
  <c r="H242" i="3" s="1"/>
  <c r="I242" i="3" s="1"/>
  <c r="G242" i="3"/>
  <c r="L242" i="3" l="1"/>
  <c r="J242" i="3"/>
  <c r="E244" i="3"/>
  <c r="D245" i="3"/>
  <c r="F243" i="3"/>
  <c r="H243" i="3" s="1"/>
  <c r="I243" i="3" s="1"/>
  <c r="G243" i="3"/>
  <c r="E245" i="3" l="1"/>
  <c r="D246" i="3"/>
  <c r="L243" i="3"/>
  <c r="J243" i="3"/>
  <c r="F244" i="3"/>
  <c r="H244" i="3" s="1"/>
  <c r="I244" i="3" s="1"/>
  <c r="G244" i="3"/>
  <c r="J244" i="3" l="1"/>
  <c r="L244" i="3"/>
  <c r="E246" i="3"/>
  <c r="D247" i="3"/>
  <c r="F245" i="3"/>
  <c r="H245" i="3" s="1"/>
  <c r="I245" i="3" s="1"/>
  <c r="G245" i="3"/>
  <c r="L245" i="3" l="1"/>
  <c r="J245" i="3"/>
  <c r="F246" i="3"/>
  <c r="H246" i="3" s="1"/>
  <c r="I246" i="3" s="1"/>
  <c r="G246" i="3"/>
  <c r="E247" i="3"/>
  <c r="D248" i="3"/>
  <c r="L246" i="3" l="1"/>
  <c r="J246" i="3"/>
  <c r="E248" i="3"/>
  <c r="D249" i="3"/>
  <c r="F247" i="3"/>
  <c r="H247" i="3" s="1"/>
  <c r="I247" i="3" s="1"/>
  <c r="G247" i="3"/>
  <c r="E249" i="3" l="1"/>
  <c r="D250" i="3"/>
  <c r="J247" i="3"/>
  <c r="L247" i="3"/>
  <c r="F248" i="3"/>
  <c r="H248" i="3" s="1"/>
  <c r="I248" i="3" s="1"/>
  <c r="G248" i="3"/>
  <c r="E250" i="3" l="1"/>
  <c r="D251" i="3"/>
  <c r="L248" i="3"/>
  <c r="J248" i="3"/>
  <c r="F249" i="3"/>
  <c r="H249" i="3" s="1"/>
  <c r="I249" i="3" s="1"/>
  <c r="G249" i="3"/>
  <c r="E251" i="3" l="1"/>
  <c r="D252" i="3"/>
  <c r="J249" i="3"/>
  <c r="L249" i="3"/>
  <c r="F250" i="3"/>
  <c r="H250" i="3" s="1"/>
  <c r="I250" i="3" s="1"/>
  <c r="G250" i="3"/>
  <c r="J250" i="3" l="1"/>
  <c r="L250" i="3"/>
  <c r="E252" i="3"/>
  <c r="D253" i="3"/>
  <c r="F251" i="3"/>
  <c r="H251" i="3" s="1"/>
  <c r="I251" i="3" s="1"/>
  <c r="G251" i="3"/>
  <c r="E253" i="3" l="1"/>
  <c r="D254" i="3"/>
  <c r="J251" i="3"/>
  <c r="L251" i="3"/>
  <c r="F252" i="3"/>
  <c r="H252" i="3" s="1"/>
  <c r="I252" i="3" s="1"/>
  <c r="G252" i="3"/>
  <c r="J252" i="3" l="1"/>
  <c r="L252" i="3"/>
  <c r="E254" i="3"/>
  <c r="D255" i="3"/>
  <c r="F253" i="3"/>
  <c r="H253" i="3" s="1"/>
  <c r="I253" i="3" s="1"/>
  <c r="G253" i="3"/>
  <c r="E255" i="3" l="1"/>
  <c r="D256" i="3"/>
  <c r="L253" i="3"/>
  <c r="J253" i="3"/>
  <c r="F254" i="3"/>
  <c r="H254" i="3" s="1"/>
  <c r="I254" i="3" s="1"/>
  <c r="G254" i="3"/>
  <c r="J254" i="3" l="1"/>
  <c r="L254" i="3"/>
  <c r="E256" i="3"/>
  <c r="D257" i="3"/>
  <c r="F255" i="3"/>
  <c r="H255" i="3" s="1"/>
  <c r="I255" i="3" s="1"/>
  <c r="G255" i="3"/>
  <c r="E257" i="3" l="1"/>
  <c r="D258" i="3"/>
  <c r="J255" i="3"/>
  <c r="L255" i="3"/>
  <c r="G256" i="3"/>
  <c r="F256" i="3"/>
  <c r="H256" i="3" s="1"/>
  <c r="I256" i="3" s="1"/>
  <c r="L256" i="3" l="1"/>
  <c r="J256" i="3"/>
  <c r="E258" i="3"/>
  <c r="D259" i="3"/>
  <c r="F257" i="3"/>
  <c r="H257" i="3" s="1"/>
  <c r="I257" i="3" s="1"/>
  <c r="G257" i="3"/>
  <c r="F258" i="3" l="1"/>
  <c r="H258" i="3" s="1"/>
  <c r="I258" i="3" s="1"/>
  <c r="G258" i="3"/>
  <c r="L257" i="3"/>
  <c r="J257" i="3"/>
  <c r="E259" i="3"/>
  <c r="D260" i="3"/>
  <c r="E260" i="3" l="1"/>
  <c r="D261" i="3"/>
  <c r="F259" i="3"/>
  <c r="H259" i="3" s="1"/>
  <c r="I259" i="3" s="1"/>
  <c r="G259" i="3"/>
  <c r="J258" i="3"/>
  <c r="L258" i="3"/>
  <c r="L259" i="3" l="1"/>
  <c r="J259" i="3"/>
  <c r="E261" i="3"/>
  <c r="D262" i="3"/>
  <c r="F260" i="3"/>
  <c r="H260" i="3" s="1"/>
  <c r="I260" i="3" s="1"/>
  <c r="G260" i="3"/>
  <c r="L260" i="3" l="1"/>
  <c r="J260" i="3"/>
  <c r="F261" i="3"/>
  <c r="H261" i="3" s="1"/>
  <c r="I261" i="3" s="1"/>
  <c r="G261" i="3"/>
  <c r="E262" i="3"/>
  <c r="D263" i="3"/>
  <c r="L261" i="3" l="1"/>
  <c r="J261" i="3"/>
  <c r="E263" i="3"/>
  <c r="D264" i="3"/>
  <c r="F262" i="3"/>
  <c r="H262" i="3" s="1"/>
  <c r="I262" i="3" s="1"/>
  <c r="G262" i="3"/>
  <c r="F263" i="3" l="1"/>
  <c r="H263" i="3" s="1"/>
  <c r="I263" i="3" s="1"/>
  <c r="G263" i="3"/>
  <c r="L262" i="3"/>
  <c r="J262" i="3"/>
  <c r="E264" i="3"/>
  <c r="D265" i="3"/>
  <c r="F264" i="3" l="1"/>
  <c r="H264" i="3" s="1"/>
  <c r="I264" i="3" s="1"/>
  <c r="G264" i="3"/>
  <c r="E265" i="3"/>
  <c r="D266" i="3"/>
  <c r="L263" i="3"/>
  <c r="J263" i="3"/>
  <c r="E266" i="3" l="1"/>
  <c r="D267" i="3"/>
  <c r="F265" i="3"/>
  <c r="H265" i="3" s="1"/>
  <c r="I265" i="3" s="1"/>
  <c r="G265" i="3"/>
  <c r="L264" i="3"/>
  <c r="J264" i="3"/>
  <c r="J265" i="3" l="1"/>
  <c r="L265" i="3"/>
  <c r="E267" i="3"/>
  <c r="D268" i="3"/>
  <c r="F266" i="3"/>
  <c r="H266" i="3" s="1"/>
  <c r="I266" i="3" s="1"/>
  <c r="G266" i="3"/>
  <c r="F267" i="3" l="1"/>
  <c r="H267" i="3" s="1"/>
  <c r="I267" i="3" s="1"/>
  <c r="G267" i="3"/>
  <c r="E268" i="3"/>
  <c r="D269" i="3"/>
  <c r="J266" i="3"/>
  <c r="L266" i="3"/>
  <c r="E269" i="3" l="1"/>
  <c r="D270" i="3"/>
  <c r="F268" i="3"/>
  <c r="H268" i="3" s="1"/>
  <c r="I268" i="3" s="1"/>
  <c r="G268" i="3"/>
  <c r="L267" i="3"/>
  <c r="J267" i="3"/>
  <c r="E270" i="3" l="1"/>
  <c r="D271" i="3"/>
  <c r="L268" i="3"/>
  <c r="J268" i="3"/>
  <c r="F269" i="3"/>
  <c r="H269" i="3" s="1"/>
  <c r="I269" i="3" s="1"/>
  <c r="G269" i="3"/>
  <c r="E271" i="3" l="1"/>
  <c r="D272" i="3"/>
  <c r="L269" i="3"/>
  <c r="J269" i="3"/>
  <c r="F270" i="3"/>
  <c r="H270" i="3" s="1"/>
  <c r="I270" i="3" s="1"/>
  <c r="G270" i="3"/>
  <c r="L270" i="3" l="1"/>
  <c r="J270" i="3"/>
  <c r="E272" i="3"/>
  <c r="D273" i="3"/>
  <c r="F271" i="3"/>
  <c r="H271" i="3" s="1"/>
  <c r="I271" i="3" s="1"/>
  <c r="G271" i="3"/>
  <c r="E273" i="3" l="1"/>
  <c r="D274" i="3"/>
  <c r="L271" i="3"/>
  <c r="J271" i="3"/>
  <c r="F272" i="3"/>
  <c r="H272" i="3" s="1"/>
  <c r="I272" i="3" s="1"/>
  <c r="G272" i="3"/>
  <c r="E274" i="3" l="1"/>
  <c r="D275" i="3"/>
  <c r="J272" i="3"/>
  <c r="L272" i="3"/>
  <c r="F273" i="3"/>
  <c r="H273" i="3" s="1"/>
  <c r="I273" i="3" s="1"/>
  <c r="G273" i="3"/>
  <c r="L273" i="3" l="1"/>
  <c r="J273" i="3"/>
  <c r="E275" i="3"/>
  <c r="D276" i="3"/>
  <c r="F274" i="3"/>
  <c r="H274" i="3" s="1"/>
  <c r="I274" i="3" s="1"/>
  <c r="G274" i="3"/>
  <c r="E276" i="3" l="1"/>
  <c r="D277" i="3"/>
  <c r="F275" i="3"/>
  <c r="H275" i="3" s="1"/>
  <c r="I275" i="3" s="1"/>
  <c r="G275" i="3"/>
  <c r="L274" i="3"/>
  <c r="J274" i="3"/>
  <c r="E277" i="3" l="1"/>
  <c r="D278" i="3"/>
  <c r="J275" i="3"/>
  <c r="L275" i="3"/>
  <c r="F276" i="3"/>
  <c r="H276" i="3" s="1"/>
  <c r="I276" i="3" s="1"/>
  <c r="G276" i="3"/>
  <c r="E278" i="3" l="1"/>
  <c r="D279" i="3"/>
  <c r="L276" i="3"/>
  <c r="J276" i="3"/>
  <c r="F277" i="3"/>
  <c r="H277" i="3" s="1"/>
  <c r="I277" i="3" s="1"/>
  <c r="G277" i="3"/>
  <c r="E279" i="3" l="1"/>
  <c r="D280" i="3"/>
  <c r="L277" i="3"/>
  <c r="J277" i="3"/>
  <c r="F278" i="3"/>
  <c r="H278" i="3" s="1"/>
  <c r="I278" i="3" s="1"/>
  <c r="G278" i="3"/>
  <c r="E280" i="3" l="1"/>
  <c r="D281" i="3"/>
  <c r="L278" i="3"/>
  <c r="J278" i="3"/>
  <c r="F279" i="3"/>
  <c r="H279" i="3" s="1"/>
  <c r="I279" i="3" s="1"/>
  <c r="G279" i="3"/>
  <c r="E281" i="3" l="1"/>
  <c r="D282" i="3"/>
  <c r="J279" i="3"/>
  <c r="L279" i="3"/>
  <c r="F280" i="3"/>
  <c r="H280" i="3" s="1"/>
  <c r="I280" i="3" s="1"/>
  <c r="G280" i="3"/>
  <c r="L280" i="3" l="1"/>
  <c r="J280" i="3"/>
  <c r="E282" i="3"/>
  <c r="D283" i="3"/>
  <c r="F281" i="3"/>
  <c r="H281" i="3" s="1"/>
  <c r="I281" i="3" s="1"/>
  <c r="G281" i="3"/>
  <c r="E283" i="3" l="1"/>
  <c r="D284" i="3"/>
  <c r="F282" i="3"/>
  <c r="H282" i="3" s="1"/>
  <c r="I282" i="3" s="1"/>
  <c r="G282" i="3"/>
  <c r="L281" i="3"/>
  <c r="J281" i="3"/>
  <c r="L282" i="3" l="1"/>
  <c r="J282" i="3"/>
  <c r="E284" i="3"/>
  <c r="D285" i="3"/>
  <c r="F283" i="3"/>
  <c r="H283" i="3" s="1"/>
  <c r="I283" i="3" s="1"/>
  <c r="G283" i="3"/>
  <c r="L283" i="3" l="1"/>
  <c r="J283" i="3"/>
  <c r="E285" i="3"/>
  <c r="D286" i="3"/>
  <c r="F284" i="3"/>
  <c r="H284" i="3" s="1"/>
  <c r="I284" i="3" s="1"/>
  <c r="G284" i="3"/>
  <c r="F285" i="3" l="1"/>
  <c r="H285" i="3" s="1"/>
  <c r="I285" i="3" s="1"/>
  <c r="G285" i="3"/>
  <c r="E286" i="3"/>
  <c r="D287" i="3"/>
  <c r="J284" i="3"/>
  <c r="L284" i="3"/>
  <c r="E287" i="3" l="1"/>
  <c r="D288" i="3"/>
  <c r="F286" i="3"/>
  <c r="H286" i="3" s="1"/>
  <c r="I286" i="3" s="1"/>
  <c r="G286" i="3"/>
  <c r="L285" i="3"/>
  <c r="J285" i="3"/>
  <c r="E288" i="3" l="1"/>
  <c r="D289" i="3"/>
  <c r="L286" i="3"/>
  <c r="J286" i="3"/>
  <c r="F287" i="3"/>
  <c r="H287" i="3" s="1"/>
  <c r="I287" i="3" s="1"/>
  <c r="G287" i="3"/>
  <c r="E289" i="3" l="1"/>
  <c r="D290" i="3"/>
  <c r="J287" i="3"/>
  <c r="L287" i="3"/>
  <c r="F288" i="3"/>
  <c r="H288" i="3" s="1"/>
  <c r="I288" i="3" s="1"/>
  <c r="G288" i="3"/>
  <c r="E290" i="3" l="1"/>
  <c r="D291" i="3"/>
  <c r="J288" i="3"/>
  <c r="L288" i="3"/>
  <c r="F289" i="3"/>
  <c r="H289" i="3" s="1"/>
  <c r="I289" i="3" s="1"/>
  <c r="G289" i="3"/>
  <c r="L289" i="3" l="1"/>
  <c r="J289" i="3"/>
  <c r="E291" i="3"/>
  <c r="D292" i="3"/>
  <c r="F290" i="3"/>
  <c r="H290" i="3" s="1"/>
  <c r="I290" i="3" s="1"/>
  <c r="G290" i="3"/>
  <c r="L290" i="3" l="1"/>
  <c r="J290" i="3"/>
  <c r="E292" i="3"/>
  <c r="D293" i="3"/>
  <c r="F291" i="3"/>
  <c r="H291" i="3" s="1"/>
  <c r="I291" i="3" s="1"/>
  <c r="G291" i="3"/>
  <c r="F292" i="3" l="1"/>
  <c r="H292" i="3" s="1"/>
  <c r="I292" i="3" s="1"/>
  <c r="G292" i="3"/>
  <c r="E293" i="3"/>
  <c r="D294" i="3"/>
  <c r="L291" i="3"/>
  <c r="J291" i="3"/>
  <c r="E294" i="3" l="1"/>
  <c r="D295" i="3"/>
  <c r="F293" i="3"/>
  <c r="H293" i="3" s="1"/>
  <c r="I293" i="3" s="1"/>
  <c r="G293" i="3"/>
  <c r="J292" i="3"/>
  <c r="L292" i="3"/>
  <c r="J293" i="3" l="1"/>
  <c r="L293" i="3"/>
  <c r="E295" i="3"/>
  <c r="D296" i="3"/>
  <c r="F294" i="3"/>
  <c r="H294" i="3" s="1"/>
  <c r="I294" i="3" s="1"/>
  <c r="G294" i="3"/>
  <c r="E296" i="3" l="1"/>
  <c r="D297" i="3"/>
  <c r="F295" i="3"/>
  <c r="H295" i="3" s="1"/>
  <c r="I295" i="3" s="1"/>
  <c r="G295" i="3"/>
  <c r="L294" i="3"/>
  <c r="J294" i="3"/>
  <c r="J295" i="3" l="1"/>
  <c r="L295" i="3"/>
  <c r="E297" i="3"/>
  <c r="D298" i="3"/>
  <c r="F296" i="3"/>
  <c r="H296" i="3" s="1"/>
  <c r="I296" i="3" s="1"/>
  <c r="G296" i="3"/>
  <c r="E298" i="3" l="1"/>
  <c r="D299" i="3"/>
  <c r="J296" i="3"/>
  <c r="L296" i="3"/>
  <c r="F297" i="3"/>
  <c r="H297" i="3" s="1"/>
  <c r="I297" i="3" s="1"/>
  <c r="G297" i="3"/>
  <c r="L297" i="3" l="1"/>
  <c r="J297" i="3"/>
  <c r="E299" i="3"/>
  <c r="D300" i="3"/>
  <c r="F298" i="3"/>
  <c r="H298" i="3" s="1"/>
  <c r="I298" i="3" s="1"/>
  <c r="G298" i="3"/>
  <c r="L298" i="3" l="1"/>
  <c r="J298" i="3"/>
  <c r="E300" i="3"/>
  <c r="D301" i="3"/>
  <c r="F299" i="3"/>
  <c r="H299" i="3" s="1"/>
  <c r="I299" i="3" s="1"/>
  <c r="G299" i="3"/>
  <c r="E301" i="3" l="1"/>
  <c r="D302" i="3"/>
  <c r="L299" i="3"/>
  <c r="J299" i="3"/>
  <c r="G300" i="3"/>
  <c r="F300" i="3"/>
  <c r="H300" i="3" s="1"/>
  <c r="I300" i="3" s="1"/>
  <c r="L300" i="3" l="1"/>
  <c r="J300" i="3"/>
  <c r="E302" i="3"/>
  <c r="D303" i="3"/>
  <c r="F301" i="3"/>
  <c r="H301" i="3" s="1"/>
  <c r="I301" i="3" s="1"/>
  <c r="G301" i="3"/>
  <c r="E303" i="3" l="1"/>
  <c r="D304" i="3"/>
  <c r="F302" i="3"/>
  <c r="H302" i="3" s="1"/>
  <c r="I302" i="3" s="1"/>
  <c r="G302" i="3"/>
  <c r="L301" i="3"/>
  <c r="J301" i="3"/>
  <c r="L302" i="3" l="1"/>
  <c r="J302" i="3"/>
  <c r="E304" i="3"/>
  <c r="D305" i="3"/>
  <c r="F303" i="3"/>
  <c r="H303" i="3" s="1"/>
  <c r="I303" i="3" s="1"/>
  <c r="G303" i="3"/>
  <c r="G304" i="3" l="1"/>
  <c r="F304" i="3"/>
  <c r="H304" i="3" s="1"/>
  <c r="I304" i="3" s="1"/>
  <c r="J303" i="3"/>
  <c r="L303" i="3"/>
  <c r="E305" i="3"/>
  <c r="D306" i="3"/>
  <c r="E306" i="3" l="1"/>
  <c r="D307" i="3"/>
  <c r="L304" i="3"/>
  <c r="J304" i="3"/>
  <c r="F305" i="3"/>
  <c r="H305" i="3" s="1"/>
  <c r="I305" i="3" s="1"/>
  <c r="G305" i="3"/>
  <c r="J305" i="3" l="1"/>
  <c r="L305" i="3"/>
  <c r="E307" i="3"/>
  <c r="D308" i="3"/>
  <c r="F306" i="3"/>
  <c r="H306" i="3" s="1"/>
  <c r="I306" i="3" s="1"/>
  <c r="G306" i="3"/>
  <c r="E308" i="3" l="1"/>
  <c r="D309" i="3"/>
  <c r="L306" i="3"/>
  <c r="J306" i="3"/>
  <c r="F307" i="3"/>
  <c r="H307" i="3" s="1"/>
  <c r="I307" i="3" s="1"/>
  <c r="G307" i="3"/>
  <c r="L307" i="3" l="1"/>
  <c r="J307" i="3"/>
  <c r="E309" i="3"/>
  <c r="D310" i="3"/>
  <c r="F308" i="3"/>
  <c r="H308" i="3" s="1"/>
  <c r="I308" i="3" s="1"/>
  <c r="G308" i="3"/>
  <c r="E310" i="3" l="1"/>
  <c r="D311" i="3"/>
  <c r="L308" i="3"/>
  <c r="J308" i="3"/>
  <c r="F309" i="3"/>
  <c r="H309" i="3" s="1"/>
  <c r="I309" i="3" s="1"/>
  <c r="G309" i="3"/>
  <c r="L309" i="3" l="1"/>
  <c r="J309" i="3"/>
  <c r="E311" i="3"/>
  <c r="D312" i="3"/>
  <c r="G310" i="3"/>
  <c r="F310" i="3"/>
  <c r="H310" i="3" s="1"/>
  <c r="I310" i="3" s="1"/>
  <c r="L310" i="3" l="1"/>
  <c r="J310" i="3"/>
  <c r="E312" i="3"/>
  <c r="D313" i="3"/>
  <c r="F311" i="3"/>
  <c r="H311" i="3" s="1"/>
  <c r="I311" i="3" s="1"/>
  <c r="G311" i="3"/>
  <c r="E313" i="3" l="1"/>
  <c r="D314" i="3"/>
  <c r="J311" i="3"/>
  <c r="L311" i="3"/>
  <c r="F312" i="3"/>
  <c r="H312" i="3" s="1"/>
  <c r="I312" i="3" s="1"/>
  <c r="G312" i="3"/>
  <c r="L312" i="3" l="1"/>
  <c r="J312" i="3"/>
  <c r="E314" i="3"/>
  <c r="D315" i="3"/>
  <c r="F313" i="3"/>
  <c r="H313" i="3" s="1"/>
  <c r="I313" i="3" s="1"/>
  <c r="G313" i="3"/>
  <c r="E315" i="3" l="1"/>
  <c r="D316" i="3"/>
  <c r="L313" i="3"/>
  <c r="J313" i="3"/>
  <c r="F314" i="3"/>
  <c r="H314" i="3" s="1"/>
  <c r="I314" i="3" s="1"/>
  <c r="G314" i="3"/>
  <c r="J314" i="3" l="1"/>
  <c r="L314" i="3"/>
  <c r="E316" i="3"/>
  <c r="D317" i="3"/>
  <c r="F315" i="3"/>
  <c r="H315" i="3" s="1"/>
  <c r="I315" i="3" s="1"/>
  <c r="G315" i="3"/>
  <c r="L315" i="3" l="1"/>
  <c r="J315" i="3"/>
  <c r="E317" i="3"/>
  <c r="D318" i="3"/>
  <c r="F316" i="3"/>
  <c r="H316" i="3" s="1"/>
  <c r="I316" i="3" s="1"/>
  <c r="G316" i="3"/>
  <c r="E318" i="3" l="1"/>
  <c r="D319" i="3"/>
  <c r="L316" i="3"/>
  <c r="J316" i="3"/>
  <c r="F317" i="3"/>
  <c r="H317" i="3" s="1"/>
  <c r="I317" i="3" s="1"/>
  <c r="G317" i="3"/>
  <c r="L317" i="3" l="1"/>
  <c r="J317" i="3"/>
  <c r="E319" i="3"/>
  <c r="D320" i="3"/>
  <c r="G318" i="3"/>
  <c r="F318" i="3"/>
  <c r="H318" i="3" s="1"/>
  <c r="I318" i="3" s="1"/>
  <c r="L318" i="3" l="1"/>
  <c r="J318" i="3"/>
  <c r="F319" i="3"/>
  <c r="H319" i="3" s="1"/>
  <c r="I319" i="3" s="1"/>
  <c r="G319" i="3"/>
  <c r="E320" i="3"/>
  <c r="D321" i="3"/>
  <c r="E321" i="3" l="1"/>
  <c r="D322" i="3"/>
  <c r="F320" i="3"/>
  <c r="H320" i="3" s="1"/>
  <c r="I320" i="3" s="1"/>
  <c r="G320" i="3"/>
  <c r="J319" i="3"/>
  <c r="L319" i="3"/>
  <c r="E322" i="3" l="1"/>
  <c r="D323" i="3"/>
  <c r="J320" i="3"/>
  <c r="L320" i="3"/>
  <c r="F321" i="3"/>
  <c r="H321" i="3" s="1"/>
  <c r="I321" i="3" s="1"/>
  <c r="G321" i="3"/>
  <c r="J321" i="3" l="1"/>
  <c r="L321" i="3"/>
  <c r="E323" i="3"/>
  <c r="D324" i="3"/>
  <c r="F322" i="3"/>
  <c r="H322" i="3" s="1"/>
  <c r="I322" i="3" s="1"/>
  <c r="G322" i="3"/>
  <c r="L322" i="3" l="1"/>
  <c r="J322" i="3"/>
  <c r="E324" i="3"/>
  <c r="D325" i="3"/>
  <c r="F323" i="3"/>
  <c r="H323" i="3" s="1"/>
  <c r="I323" i="3" s="1"/>
  <c r="G323" i="3"/>
  <c r="E325" i="3" l="1"/>
  <c r="D326" i="3"/>
  <c r="F324" i="3"/>
  <c r="H324" i="3" s="1"/>
  <c r="I324" i="3" s="1"/>
  <c r="G324" i="3"/>
  <c r="J323" i="3"/>
  <c r="L323" i="3"/>
  <c r="E326" i="3" l="1"/>
  <c r="D327" i="3"/>
  <c r="J324" i="3"/>
  <c r="L324" i="3"/>
  <c r="F325" i="3"/>
  <c r="H325" i="3" s="1"/>
  <c r="I325" i="3" s="1"/>
  <c r="G325" i="3"/>
  <c r="J325" i="3" l="1"/>
  <c r="L325" i="3"/>
  <c r="E327" i="3"/>
  <c r="D328" i="3"/>
  <c r="F326" i="3"/>
  <c r="H326" i="3" s="1"/>
  <c r="I326" i="3" s="1"/>
  <c r="G326" i="3"/>
  <c r="E328" i="3" l="1"/>
  <c r="D329" i="3"/>
  <c r="J326" i="3"/>
  <c r="L326" i="3"/>
  <c r="F327" i="3"/>
  <c r="H327" i="3" s="1"/>
  <c r="I327" i="3" s="1"/>
  <c r="G327" i="3"/>
  <c r="L327" i="3" l="1"/>
  <c r="J327" i="3"/>
  <c r="E329" i="3"/>
  <c r="D330" i="3"/>
  <c r="F328" i="3"/>
  <c r="H328" i="3" s="1"/>
  <c r="I328" i="3" s="1"/>
  <c r="G328" i="3"/>
  <c r="E330" i="3" l="1"/>
  <c r="D331" i="3"/>
  <c r="J328" i="3"/>
  <c r="L328" i="3"/>
  <c r="F329" i="3"/>
  <c r="H329" i="3" s="1"/>
  <c r="I329" i="3" s="1"/>
  <c r="G329" i="3"/>
  <c r="J329" i="3" l="1"/>
  <c r="L329" i="3"/>
  <c r="E331" i="3"/>
  <c r="D332" i="3"/>
  <c r="F330" i="3"/>
  <c r="H330" i="3" s="1"/>
  <c r="I330" i="3" s="1"/>
  <c r="G330" i="3"/>
  <c r="E332" i="3" l="1"/>
  <c r="D333" i="3"/>
  <c r="J330" i="3"/>
  <c r="L330" i="3"/>
  <c r="F331" i="3"/>
  <c r="H331" i="3" s="1"/>
  <c r="I331" i="3" s="1"/>
  <c r="G331" i="3"/>
  <c r="J331" i="3" l="1"/>
  <c r="L331" i="3"/>
  <c r="E333" i="3"/>
  <c r="D334" i="3"/>
  <c r="F332" i="3"/>
  <c r="H332" i="3" s="1"/>
  <c r="I332" i="3" s="1"/>
  <c r="G332" i="3"/>
  <c r="F333" i="3" l="1"/>
  <c r="H333" i="3" s="1"/>
  <c r="I333" i="3" s="1"/>
  <c r="G333" i="3"/>
  <c r="E334" i="3"/>
  <c r="D335" i="3"/>
  <c r="J332" i="3"/>
  <c r="L332" i="3"/>
  <c r="E335" i="3" l="1"/>
  <c r="D336" i="3"/>
  <c r="F334" i="3"/>
  <c r="H334" i="3" s="1"/>
  <c r="I334" i="3" s="1"/>
  <c r="G334" i="3"/>
  <c r="L333" i="3"/>
  <c r="J333" i="3"/>
  <c r="J334" i="3" l="1"/>
  <c r="L334" i="3"/>
  <c r="E336" i="3"/>
  <c r="D337" i="3"/>
  <c r="F335" i="3"/>
  <c r="H335" i="3" s="1"/>
  <c r="I335" i="3" s="1"/>
  <c r="G335" i="3"/>
  <c r="E337" i="3" l="1"/>
  <c r="D338" i="3"/>
  <c r="L335" i="3"/>
  <c r="J335" i="3"/>
  <c r="F336" i="3"/>
  <c r="H336" i="3" s="1"/>
  <c r="I336" i="3" s="1"/>
  <c r="G336" i="3"/>
  <c r="L336" i="3" l="1"/>
  <c r="J336" i="3"/>
  <c r="E338" i="3"/>
  <c r="D339" i="3"/>
  <c r="F337" i="3"/>
  <c r="H337" i="3" s="1"/>
  <c r="I337" i="3" s="1"/>
  <c r="G337" i="3"/>
  <c r="E339" i="3" l="1"/>
  <c r="D340" i="3"/>
  <c r="L337" i="3"/>
  <c r="J337" i="3"/>
  <c r="F338" i="3"/>
  <c r="H338" i="3" s="1"/>
  <c r="I338" i="3" s="1"/>
  <c r="G338" i="3"/>
  <c r="L338" i="3" l="1"/>
  <c r="J338" i="3"/>
  <c r="E340" i="3"/>
  <c r="D341" i="3"/>
  <c r="F339" i="3"/>
  <c r="H339" i="3" s="1"/>
  <c r="I339" i="3" s="1"/>
  <c r="G339" i="3"/>
  <c r="E341" i="3" l="1"/>
  <c r="D342" i="3"/>
  <c r="L339" i="3"/>
  <c r="J339" i="3"/>
  <c r="F340" i="3"/>
  <c r="H340" i="3" s="1"/>
  <c r="I340" i="3" s="1"/>
  <c r="G340" i="3"/>
  <c r="L340" i="3" l="1"/>
  <c r="J340" i="3"/>
  <c r="E342" i="3"/>
  <c r="D343" i="3"/>
  <c r="F341" i="3"/>
  <c r="H341" i="3" s="1"/>
  <c r="I341" i="3" s="1"/>
  <c r="G341" i="3"/>
  <c r="J341" i="3" l="1"/>
  <c r="L341" i="3"/>
  <c r="E343" i="3"/>
  <c r="D344" i="3"/>
  <c r="F342" i="3"/>
  <c r="H342" i="3" s="1"/>
  <c r="I342" i="3" s="1"/>
  <c r="G342" i="3"/>
  <c r="E344" i="3" l="1"/>
  <c r="D345" i="3"/>
  <c r="L342" i="3"/>
  <c r="J342" i="3"/>
  <c r="F343" i="3"/>
  <c r="H343" i="3" s="1"/>
  <c r="I343" i="3" s="1"/>
  <c r="G343" i="3"/>
  <c r="J343" i="3" l="1"/>
  <c r="L343" i="3"/>
  <c r="E345" i="3"/>
  <c r="D346" i="3"/>
  <c r="F344" i="3"/>
  <c r="H344" i="3" s="1"/>
  <c r="I344" i="3" s="1"/>
  <c r="G344" i="3"/>
  <c r="E346" i="3" l="1"/>
  <c r="D347" i="3"/>
  <c r="J344" i="3"/>
  <c r="L344" i="3"/>
  <c r="F345" i="3"/>
  <c r="H345" i="3" s="1"/>
  <c r="I345" i="3" s="1"/>
  <c r="G345" i="3"/>
  <c r="L345" i="3" l="1"/>
  <c r="J345" i="3"/>
  <c r="E347" i="3"/>
  <c r="D348" i="3"/>
  <c r="F346" i="3"/>
  <c r="H346" i="3" s="1"/>
  <c r="I346" i="3" s="1"/>
  <c r="G346" i="3"/>
  <c r="E348" i="3" l="1"/>
  <c r="D349" i="3"/>
  <c r="L346" i="3"/>
  <c r="J346" i="3"/>
  <c r="F347" i="3"/>
  <c r="H347" i="3" s="1"/>
  <c r="I347" i="3" s="1"/>
  <c r="G347" i="3"/>
  <c r="L347" i="3" l="1"/>
  <c r="J347" i="3"/>
  <c r="E349" i="3"/>
  <c r="D350" i="3"/>
  <c r="F348" i="3"/>
  <c r="H348" i="3" s="1"/>
  <c r="I348" i="3" s="1"/>
  <c r="G348" i="3"/>
  <c r="F349" i="3" l="1"/>
  <c r="H349" i="3" s="1"/>
  <c r="I349" i="3" s="1"/>
  <c r="G349" i="3"/>
  <c r="L348" i="3"/>
  <c r="J348" i="3"/>
  <c r="E350" i="3"/>
  <c r="D351" i="3"/>
  <c r="E351" i="3" l="1"/>
  <c r="D352" i="3"/>
  <c r="F350" i="3"/>
  <c r="H350" i="3" s="1"/>
  <c r="I350" i="3" s="1"/>
  <c r="G350" i="3"/>
  <c r="L349" i="3"/>
  <c r="J349" i="3"/>
  <c r="E352" i="3" l="1"/>
  <c r="D353" i="3"/>
  <c r="J350" i="3"/>
  <c r="L350" i="3"/>
  <c r="F351" i="3"/>
  <c r="H351" i="3" s="1"/>
  <c r="I351" i="3" s="1"/>
  <c r="G351" i="3"/>
  <c r="J351" i="3" l="1"/>
  <c r="L351" i="3"/>
  <c r="E353" i="3"/>
  <c r="D354" i="3"/>
  <c r="F352" i="3"/>
  <c r="H352" i="3" s="1"/>
  <c r="I352" i="3" s="1"/>
  <c r="G352" i="3"/>
  <c r="E354" i="3" l="1"/>
  <c r="D355" i="3"/>
  <c r="J352" i="3"/>
  <c r="L352" i="3"/>
  <c r="F353" i="3"/>
  <c r="H353" i="3" s="1"/>
  <c r="I353" i="3" s="1"/>
  <c r="G353" i="3"/>
  <c r="J353" i="3" l="1"/>
  <c r="L353" i="3"/>
  <c r="E355" i="3"/>
  <c r="D356" i="3"/>
  <c r="F354" i="3"/>
  <c r="H354" i="3" s="1"/>
  <c r="I354" i="3" s="1"/>
  <c r="G354" i="3"/>
  <c r="L354" i="3" l="1"/>
  <c r="J354" i="3"/>
  <c r="F355" i="3"/>
  <c r="H355" i="3" s="1"/>
  <c r="I355" i="3" s="1"/>
  <c r="G355" i="3"/>
  <c r="E356" i="3"/>
  <c r="D357" i="3"/>
  <c r="E357" i="3" l="1"/>
  <c r="D358" i="3"/>
  <c r="F356" i="3"/>
  <c r="H356" i="3" s="1"/>
  <c r="I356" i="3" s="1"/>
  <c r="G356" i="3"/>
  <c r="L355" i="3"/>
  <c r="J355" i="3"/>
  <c r="J356" i="3" l="1"/>
  <c r="L356" i="3"/>
  <c r="E358" i="3"/>
  <c r="D359" i="3"/>
  <c r="F357" i="3"/>
  <c r="H357" i="3" s="1"/>
  <c r="I357" i="3" s="1"/>
  <c r="G357" i="3"/>
  <c r="J357" i="3" l="1"/>
  <c r="L357" i="3"/>
  <c r="E359" i="3"/>
  <c r="D360" i="3"/>
  <c r="F358" i="3"/>
  <c r="H358" i="3" s="1"/>
  <c r="I358" i="3" s="1"/>
  <c r="G358" i="3"/>
  <c r="E360" i="3" l="1"/>
  <c r="D361" i="3"/>
  <c r="L358" i="3"/>
  <c r="J358" i="3"/>
  <c r="F359" i="3"/>
  <c r="H359" i="3" s="1"/>
  <c r="I359" i="3" s="1"/>
  <c r="G359" i="3"/>
  <c r="J359" i="3" l="1"/>
  <c r="L359" i="3"/>
  <c r="E361" i="3"/>
  <c r="D362" i="3"/>
  <c r="F360" i="3"/>
  <c r="H360" i="3" s="1"/>
  <c r="I360" i="3" s="1"/>
  <c r="G360" i="3"/>
  <c r="E362" i="3" l="1"/>
  <c r="D363" i="3"/>
  <c r="J360" i="3"/>
  <c r="L360" i="3"/>
  <c r="F361" i="3"/>
  <c r="H361" i="3" s="1"/>
  <c r="I361" i="3" s="1"/>
  <c r="G361" i="3"/>
  <c r="J361" i="3" l="1"/>
  <c r="L361" i="3"/>
  <c r="E363" i="3"/>
  <c r="D364" i="3"/>
  <c r="F362" i="3"/>
  <c r="H362" i="3" s="1"/>
  <c r="I362" i="3" s="1"/>
  <c r="G362" i="3"/>
  <c r="E364" i="3" l="1"/>
  <c r="D365" i="3"/>
  <c r="L362" i="3"/>
  <c r="J362" i="3"/>
  <c r="F363" i="3"/>
  <c r="H363" i="3" s="1"/>
  <c r="I363" i="3" s="1"/>
  <c r="G363" i="3"/>
  <c r="L363" i="3" l="1"/>
  <c r="J363" i="3"/>
  <c r="E365" i="3"/>
  <c r="D366" i="3"/>
  <c r="F364" i="3"/>
  <c r="H364" i="3" s="1"/>
  <c r="I364" i="3" s="1"/>
  <c r="G364" i="3"/>
  <c r="E366" i="3" l="1"/>
  <c r="D367" i="3"/>
  <c r="J364" i="3"/>
  <c r="L364" i="3"/>
  <c r="F365" i="3"/>
  <c r="H365" i="3" s="1"/>
  <c r="I365" i="3" s="1"/>
  <c r="G365" i="3"/>
  <c r="J365" i="3" l="1"/>
  <c r="L365" i="3"/>
  <c r="E367" i="3"/>
  <c r="D368" i="3"/>
  <c r="F366" i="3"/>
  <c r="H366" i="3" s="1"/>
  <c r="I366" i="3" s="1"/>
  <c r="G366" i="3"/>
  <c r="J366" i="3" l="1"/>
  <c r="L366" i="3"/>
  <c r="E368" i="3"/>
  <c r="D369" i="3"/>
  <c r="E369" i="3" s="1"/>
  <c r="F367" i="3"/>
  <c r="H367" i="3" s="1"/>
  <c r="I367" i="3" s="1"/>
  <c r="G367" i="3"/>
  <c r="L367" i="3" l="1"/>
  <c r="J367" i="3"/>
  <c r="F368" i="3"/>
  <c r="H368" i="3" s="1"/>
  <c r="I368" i="3" s="1"/>
  <c r="G368" i="3"/>
  <c r="F369" i="3"/>
  <c r="H369" i="3" s="1"/>
  <c r="I369" i="3" s="1"/>
  <c r="G369" i="3"/>
  <c r="J369" i="3" l="1"/>
  <c r="L369" i="3"/>
  <c r="J368" i="3"/>
  <c r="L368" i="3"/>
</calcChain>
</file>

<file path=xl/sharedStrings.xml><?xml version="1.0" encoding="utf-8"?>
<sst xmlns="http://schemas.openxmlformats.org/spreadsheetml/2006/main" count="17" uniqueCount="15">
  <si>
    <t>𝛿</t>
  </si>
  <si>
    <t>x</t>
  </si>
  <si>
    <t>Energy budget</t>
  </si>
  <si>
    <t>ω</t>
  </si>
  <si>
    <t>α</t>
  </si>
  <si>
    <t>(arc degrees)</t>
  </si>
  <si>
    <t>Day fraction</t>
  </si>
  <si>
    <t>Equation of Time</t>
  </si>
  <si>
    <r>
      <t>(arc seconds d</t>
    </r>
    <r>
      <rPr>
        <vertAlign val="superscript"/>
        <sz val="11"/>
        <color rgb="FF000000"/>
        <rFont val="Calibri"/>
        <family val="2"/>
      </rPr>
      <t>-2</t>
    </r>
    <r>
      <rPr>
        <sz val="11"/>
        <color rgb="FF000000"/>
        <rFont val="Calibri"/>
        <family val="2"/>
      </rPr>
      <t>)</t>
    </r>
  </si>
  <si>
    <r>
      <t>(arc minutes d</t>
    </r>
    <r>
      <rPr>
        <vertAlign val="superscript"/>
        <sz val="11"/>
        <color rgb="FF000000"/>
        <rFont val="Calibri"/>
        <family val="2"/>
      </rPr>
      <t>-1</t>
    </r>
    <r>
      <rPr>
        <sz val="11"/>
        <color rgb="FF000000"/>
        <rFont val="Calibri"/>
        <family val="2"/>
        <charset val="204"/>
      </rPr>
      <t>)</t>
    </r>
  </si>
  <si>
    <t>Sun declination</t>
  </si>
  <si>
    <t>Sun velocity</t>
  </si>
  <si>
    <t>Sun acceleration</t>
  </si>
  <si>
    <t>The vertical path of the sun</t>
  </si>
  <si>
    <t>(%) Daily available enerrgy (from annual budget)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</si>
</sst>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8" x14ac:knownFonts="1">
    <font>
      <sz val="11"/>
      <color rgb="FF000000"/>
      <name val="Calibri"/>
      <family val="2"/>
      <charset val="204"/>
    </font>
    <font>
      <sz val="6"/>
      <color rgb="FF666666"/>
      <name val="Roboto"/>
    </font>
    <font>
      <sz val="6"/>
      <color rgb="FF000000"/>
      <name val="Verdana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4"/>
      <color rgb="FFFF0000"/>
      <name val="Calibri"/>
      <family val="2"/>
    </font>
    <font>
      <sz val="11"/>
      <color theme="2" tint="-0.499984740745262"/>
      <name val="Calibri"/>
      <family val="2"/>
      <charset val="204"/>
    </font>
    <font>
      <sz val="11"/>
      <color rgb="FF000000"/>
      <name val="Calibri"/>
      <family val="2"/>
    </font>
    <font>
      <sz val="11"/>
      <color theme="1"/>
      <name val="Calibri"/>
      <family val="2"/>
      <charset val="204"/>
    </font>
    <font>
      <sz val="11"/>
      <color theme="2" tint="-0.249977111117893"/>
      <name val="Calibri"/>
      <family val="2"/>
      <charset val="204"/>
    </font>
    <font>
      <sz val="6"/>
      <color theme="2" tint="-0.249977111117893"/>
      <name val="Verdana"/>
      <family val="2"/>
    </font>
    <font>
      <vertAlign val="superscript"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2060"/>
      <name val="Calibri"/>
      <family val="2"/>
    </font>
    <font>
      <b/>
      <sz val="12"/>
      <color rgb="FF00206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sz val="12"/>
      <color rgb="FF00206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9" fillId="0" borderId="1" xfId="0" applyNumberFormat="1" applyFont="1" applyBorder="1"/>
    <xf numFmtId="16" fontId="0" fillId="0" borderId="0" xfId="0" applyNumberFormat="1"/>
    <xf numFmtId="0" fontId="7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7" fillId="0" borderId="1" xfId="0" applyFont="1" applyBorder="1"/>
    <xf numFmtId="164" fontId="0" fillId="0" borderId="1" xfId="0" applyNumberFormat="1" applyBorder="1" applyAlignment="1">
      <alignment horizontal="center"/>
    </xf>
    <xf numFmtId="16" fontId="0" fillId="0" borderId="1" xfId="0" applyNumberForma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164" fontId="12" fillId="0" borderId="1" xfId="0" applyNumberFormat="1" applyFont="1" applyBorder="1"/>
    <xf numFmtId="14" fontId="12" fillId="0" borderId="1" xfId="0" applyNumberFormat="1" applyFont="1" applyBorder="1"/>
    <xf numFmtId="164" fontId="14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/>
    </xf>
    <xf numFmtId="164" fontId="13" fillId="0" borderId="1" xfId="0" applyNumberFormat="1" applyFont="1" applyBorder="1"/>
    <xf numFmtId="14" fontId="0" fillId="0" borderId="1" xfId="0" applyNumberFormat="1" applyBorder="1"/>
    <xf numFmtId="164" fontId="15" fillId="0" borderId="1" xfId="0" applyNumberFormat="1" applyFont="1" applyBorder="1"/>
    <xf numFmtId="14" fontId="4" fillId="0" borderId="1" xfId="0" applyNumberFormat="1" applyFont="1" applyBorder="1"/>
    <xf numFmtId="164" fontId="16" fillId="0" borderId="1" xfId="0" applyNumberFormat="1" applyFont="1" applyBorder="1"/>
    <xf numFmtId="164" fontId="5" fillId="0" borderId="1" xfId="0" applyNumberFormat="1" applyFont="1" applyBorder="1"/>
    <xf numFmtId="165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1" fontId="9" fillId="0" borderId="1" xfId="0" applyNumberFormat="1" applyFont="1" applyBorder="1"/>
    <xf numFmtId="165" fontId="10" fillId="0" borderId="1" xfId="0" applyNumberFormat="1" applyFont="1" applyBorder="1"/>
    <xf numFmtId="165" fontId="2" fillId="0" borderId="1" xfId="0" applyNumberFormat="1" applyFon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0" xfId="0" applyNumberFormat="1"/>
    <xf numFmtId="2" fontId="0" fillId="0" borderId="1" xfId="0" applyNumberFormat="1" applyBorder="1"/>
    <xf numFmtId="165" fontId="0" fillId="0" borderId="1" xfId="0" applyNumberFormat="1" applyBorder="1" applyAlignment="1">
      <alignment horizontal="center"/>
    </xf>
    <xf numFmtId="14" fontId="7" fillId="0" borderId="1" xfId="0" applyNumberFormat="1" applyFont="1" applyBorder="1"/>
    <xf numFmtId="14" fontId="3" fillId="0" borderId="1" xfId="0" applyNumberFormat="1" applyFont="1" applyBorder="1"/>
    <xf numFmtId="0" fontId="0" fillId="0" borderId="2" xfId="0" applyBorder="1"/>
    <xf numFmtId="14" fontId="17" fillId="0" borderId="1" xfId="0" applyNumberFormat="1" applyFont="1" applyBorder="1"/>
    <xf numFmtId="1" fontId="7" fillId="0" borderId="1" xfId="0" applyNumberFormat="1" applyFont="1" applyBorder="1"/>
    <xf numFmtId="0" fontId="6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AFC2C"/>
      <color rgb="FF55BA02"/>
      <color rgb="FF5FD002"/>
      <color rgb="FF70F3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F40CF-68AE-46CB-8308-B77EA4D5E4D9}">
  <dimension ref="A1:AY734"/>
  <sheetViews>
    <sheetView tabSelected="1" topLeftCell="B1" zoomScale="85" zoomScaleNormal="85" workbookViewId="0">
      <pane xSplit="3" ySplit="3" topLeftCell="E30" activePane="bottomRight" state="frozen"/>
      <selection activeCell="B1" sqref="B1"/>
      <selection pane="topRight" activeCell="C1" sqref="C1"/>
      <selection pane="bottomLeft" activeCell="B10" sqref="B10"/>
      <selection pane="bottomRight" activeCell="G6" sqref="G6"/>
    </sheetView>
  </sheetViews>
  <sheetFormatPr defaultRowHeight="14.75" x14ac:dyDescent="0.75"/>
  <cols>
    <col min="2" max="2" width="11.36328125" style="1" customWidth="1"/>
    <col min="3" max="3" width="10.36328125" style="1" bestFit="1" customWidth="1"/>
    <col min="4" max="4" width="9.2265625" style="33"/>
    <col min="5" max="5" width="9.2265625" style="2"/>
    <col min="6" max="6" width="9.2265625" style="34"/>
    <col min="7" max="7" width="15" style="1" bestFit="1" customWidth="1"/>
    <col min="8" max="8" width="11.90625" style="2" customWidth="1"/>
    <col min="9" max="9" width="14.453125" style="1" bestFit="1" customWidth="1"/>
    <col min="10" max="10" width="13.58984375" style="1" bestFit="1" customWidth="1"/>
    <col min="11" max="11" width="11.81640625" bestFit="1" customWidth="1"/>
    <col min="12" max="12" width="9.2265625" style="35"/>
    <col min="13" max="13" width="9.2265625"/>
    <col min="14" max="14" width="14.90625" style="3" customWidth="1"/>
    <col min="15" max="15" width="9.453125" style="3" customWidth="1"/>
    <col min="16" max="17" width="9.2265625" style="3"/>
    <col min="18" max="21" width="9.2265625" style="1"/>
    <col min="22" max="22" width="9.2265625" style="2"/>
    <col min="23" max="23" width="9.2265625" style="1"/>
    <col min="24" max="24" width="9.54296875" style="1" bestFit="1" customWidth="1"/>
    <col min="25" max="38" width="9.2265625" style="1"/>
  </cols>
  <sheetData>
    <row r="1" spans="1:51" x14ac:dyDescent="0.75">
      <c r="C1" s="44" t="s">
        <v>13</v>
      </c>
      <c r="G1" s="4"/>
      <c r="H1" s="8" t="s">
        <v>10</v>
      </c>
      <c r="I1" s="8" t="s">
        <v>11</v>
      </c>
      <c r="J1" s="8" t="s">
        <v>12</v>
      </c>
      <c r="K1" s="8" t="s">
        <v>14</v>
      </c>
      <c r="L1" s="8" t="s">
        <v>2</v>
      </c>
      <c r="M1" s="43"/>
      <c r="N1" s="9"/>
      <c r="O1" s="9"/>
      <c r="P1" s="10"/>
      <c r="Q1" s="9"/>
      <c r="S1" s="2"/>
      <c r="T1" s="2"/>
      <c r="V1" s="1"/>
      <c r="W1" s="2"/>
      <c r="AX1">
        <v>1</v>
      </c>
      <c r="AY1">
        <f>15/60</f>
        <v>0.25</v>
      </c>
    </row>
    <row r="2" spans="1:51" ht="16.75" x14ac:dyDescent="0.75">
      <c r="C2" s="44"/>
      <c r="E2" s="29">
        <f>2*PI()/365</f>
        <v>1.7214206321039961E-2</v>
      </c>
      <c r="F2" s="1"/>
      <c r="H2" s="2" t="s">
        <v>5</v>
      </c>
      <c r="I2" s="1" t="s">
        <v>9</v>
      </c>
      <c r="J2" s="1" t="s">
        <v>8</v>
      </c>
      <c r="R2" s="3"/>
      <c r="S2" s="2"/>
      <c r="T2" s="2"/>
      <c r="V2" s="1"/>
      <c r="W2" s="2"/>
    </row>
    <row r="3" spans="1:51" x14ac:dyDescent="0.75">
      <c r="D3" s="36"/>
      <c r="E3" s="13" t="s">
        <v>1</v>
      </c>
      <c r="F3" s="37" t="s">
        <v>0</v>
      </c>
      <c r="G3" s="1" t="s">
        <v>7</v>
      </c>
      <c r="H3" s="13" t="s">
        <v>0</v>
      </c>
      <c r="I3" s="6" t="s">
        <v>3</v>
      </c>
      <c r="J3" s="6" t="s">
        <v>4</v>
      </c>
      <c r="K3" t="s">
        <v>6</v>
      </c>
      <c r="L3" t="s">
        <v>2</v>
      </c>
      <c r="N3" s="11"/>
      <c r="O3" s="11"/>
      <c r="P3" s="6"/>
      <c r="Q3" s="6"/>
      <c r="R3" s="12"/>
      <c r="S3" s="12"/>
      <c r="T3" s="12"/>
      <c r="V3" s="1"/>
      <c r="W3" s="2"/>
    </row>
    <row r="4" spans="1:51" x14ac:dyDescent="0.75">
      <c r="D4" s="30"/>
      <c r="E4" s="4"/>
      <c r="F4" s="31"/>
      <c r="H4" s="13"/>
      <c r="I4" s="6"/>
      <c r="J4" s="6"/>
      <c r="K4" s="4"/>
      <c r="N4" s="11"/>
      <c r="O4" s="11"/>
      <c r="P4" s="6"/>
      <c r="Q4" s="6"/>
      <c r="R4" s="12"/>
      <c r="S4" s="12"/>
      <c r="T4" s="12"/>
      <c r="U4" s="6"/>
      <c r="V4" s="1"/>
      <c r="W4" s="4"/>
      <c r="X4" s="2"/>
    </row>
    <row r="5" spans="1:51" x14ac:dyDescent="0.75">
      <c r="A5">
        <v>1</v>
      </c>
      <c r="C5" s="23">
        <v>44562</v>
      </c>
      <c r="D5" s="33">
        <v>1</v>
      </c>
      <c r="E5" s="32">
        <f>(D5-1)*E2</f>
        <v>0</v>
      </c>
      <c r="F5" s="32">
        <f>0.006918-0.399912*COS(E5)+0.070257*SIN(E5)-0.006758*COS(2*E5)+0.000907*SIN(2*E5)-0.002697*COS(3*E5)+0.00148*SIN(3*E5)</f>
        <v>-0.402449</v>
      </c>
      <c r="G5" s="2">
        <f>229.18*(0.000075+0.001868*COS(E5)-0.032077*SIN(E5)-0.014615*COS(2*E5)-0.040849*SIN(2*E5))</f>
        <v>-2.9041689599999998</v>
      </c>
      <c r="H5" s="2">
        <f>F5*(180/PI())</f>
        <v>-23.058629169260467</v>
      </c>
      <c r="I5" s="2">
        <v>4.2976118486620152</v>
      </c>
      <c r="J5" s="2">
        <v>27.695277451140043</v>
      </c>
      <c r="K5" s="2">
        <f>(100*(1/365))</f>
        <v>0.27397260273972601</v>
      </c>
      <c r="L5" s="2">
        <f t="shared" ref="L5:L68" si="0">(K5/I5)</f>
        <v>6.3749964489003927E-2</v>
      </c>
      <c r="N5" s="13"/>
      <c r="O5" s="13"/>
      <c r="P5" s="13"/>
      <c r="Q5" s="13"/>
      <c r="S5" s="2"/>
      <c r="T5" s="2"/>
      <c r="U5" s="7"/>
      <c r="W5" s="2"/>
      <c r="X5" s="2"/>
    </row>
    <row r="6" spans="1:51" x14ac:dyDescent="0.75">
      <c r="A6">
        <f>A5+1</f>
        <v>2</v>
      </c>
      <c r="C6" s="23">
        <f>C5+1</f>
        <v>44563</v>
      </c>
      <c r="D6" s="33">
        <v>2</v>
      </c>
      <c r="E6" s="32">
        <f t="shared" ref="E6:E69" si="1">(D6-1)*$E$2</f>
        <v>1.7214206321039961E-2</v>
      </c>
      <c r="F6" s="32">
        <f>0.006918-0.399912*COS(E6)+0.070257*SIN(E6)-0.006758*COS(2*E6)+0.000907*SIN(2*E6)-0.002697*COS(3*E6)+0.00148*SIN(3*E6)</f>
        <v>-0.40106517206685238</v>
      </c>
      <c r="G6" s="2">
        <f t="shared" ref="G6:G68" si="2">229.18*(0.000075+0.001868*COS(E6)-0.032077*SIN(E6)-0.014615*COS(2*E6)-0.040849*SIN(2*E6))</f>
        <v>-3.3510372250188731</v>
      </c>
      <c r="H6" s="2">
        <f>F6*(180/PI())</f>
        <v>-22.979341669118796</v>
      </c>
      <c r="I6" s="2">
        <f t="shared" ref="I6:J25" si="3">(H6-H5)*60</f>
        <v>4.7572500085002645</v>
      </c>
      <c r="J6" s="2">
        <f t="shared" si="3"/>
        <v>27.578289590294958</v>
      </c>
      <c r="K6" s="2">
        <f t="shared" ref="K6:K69" si="4">(100*(1/365))</f>
        <v>0.27397260273972601</v>
      </c>
      <c r="L6" s="2">
        <f t="shared" si="0"/>
        <v>5.7590541226589138E-2</v>
      </c>
      <c r="N6" s="13"/>
      <c r="O6" s="13"/>
      <c r="P6" s="13"/>
      <c r="Q6" s="13"/>
      <c r="S6" s="2"/>
      <c r="T6" s="2"/>
      <c r="U6" s="2"/>
      <c r="W6" s="2"/>
      <c r="X6" s="2"/>
    </row>
    <row r="7" spans="1:51" x14ac:dyDescent="0.75">
      <c r="A7">
        <f t="shared" ref="A7:C70" si="5">A6+1</f>
        <v>3</v>
      </c>
      <c r="C7" s="23">
        <f t="shared" si="5"/>
        <v>44564</v>
      </c>
      <c r="D7" s="33">
        <v>3</v>
      </c>
      <c r="E7" s="32">
        <f t="shared" si="1"/>
        <v>3.4428412642079922E-2</v>
      </c>
      <c r="F7" s="32">
        <f t="shared" ref="F7:F70" si="6">0.006918-0.399912*COS(E7)+0.070257*SIN(E7)-0.006758*COS(2*E7)+0.000907*SIN(2*E7)-0.002697*COS(3*E7)+0.00148*SIN(3*E7)</f>
        <v>-0.3995482717680689</v>
      </c>
      <c r="G7" s="2">
        <f t="shared" si="2"/>
        <v>-3.7936454753374202</v>
      </c>
      <c r="H7" s="2">
        <f t="shared" ref="H7:H70" si="7">F7*(180/PI())</f>
        <v>-22.892429684056371</v>
      </c>
      <c r="I7" s="2">
        <f t="shared" si="3"/>
        <v>5.2147191037455087</v>
      </c>
      <c r="J7" s="2">
        <f t="shared" si="3"/>
        <v>27.448145714714656</v>
      </c>
      <c r="K7" s="2">
        <f t="shared" si="4"/>
        <v>0.27397260273972601</v>
      </c>
      <c r="L7" s="2">
        <f t="shared" si="0"/>
        <v>5.2538324172234564E-2</v>
      </c>
      <c r="N7" s="13"/>
      <c r="O7" s="13"/>
      <c r="P7" s="13"/>
      <c r="Q7" s="13"/>
      <c r="S7" s="2"/>
      <c r="T7" s="2"/>
      <c r="U7" s="2"/>
      <c r="W7" s="2"/>
      <c r="X7" s="2"/>
    </row>
    <row r="8" spans="1:51" x14ac:dyDescent="0.75">
      <c r="A8">
        <f t="shared" si="5"/>
        <v>4</v>
      </c>
      <c r="C8" s="23">
        <f t="shared" si="5"/>
        <v>44565</v>
      </c>
      <c r="D8" s="33">
        <v>4</v>
      </c>
      <c r="E8" s="32">
        <f t="shared" si="1"/>
        <v>5.1642618963119884E-2</v>
      </c>
      <c r="F8" s="32">
        <f t="shared" si="6"/>
        <v>-0.39789899311154203</v>
      </c>
      <c r="G8" s="2">
        <f t="shared" si="2"/>
        <v>-4.2315817487137553</v>
      </c>
      <c r="H8" s="2">
        <f t="shared" si="7"/>
        <v>-22.797932977796375</v>
      </c>
      <c r="I8" s="2">
        <f t="shared" si="3"/>
        <v>5.669802375599744</v>
      </c>
      <c r="J8" s="2">
        <f t="shared" si="3"/>
        <v>27.304996311254115</v>
      </c>
      <c r="K8" s="2">
        <f t="shared" si="4"/>
        <v>0.27397260273972601</v>
      </c>
      <c r="L8" s="2">
        <f t="shared" si="0"/>
        <v>4.8321367234734625E-2</v>
      </c>
      <c r="N8" s="13"/>
      <c r="O8" s="13"/>
      <c r="P8" s="13"/>
      <c r="Q8" s="13"/>
      <c r="S8" s="2"/>
      <c r="T8" s="2"/>
      <c r="U8" s="2"/>
      <c r="W8" s="2"/>
      <c r="X8" s="2"/>
    </row>
    <row r="9" spans="1:51" x14ac:dyDescent="0.75">
      <c r="A9">
        <f t="shared" si="5"/>
        <v>5</v>
      </c>
      <c r="C9" s="23">
        <f t="shared" si="5"/>
        <v>44566</v>
      </c>
      <c r="D9" s="33">
        <v>5</v>
      </c>
      <c r="E9" s="32">
        <f t="shared" si="1"/>
        <v>6.8856825284159845E-2</v>
      </c>
      <c r="F9" s="32">
        <f t="shared" si="6"/>
        <v>-0.39611809235698475</v>
      </c>
      <c r="G9" s="2">
        <f t="shared" si="2"/>
        <v>-4.6644396661692378</v>
      </c>
      <c r="H9" s="2">
        <f t="shared" si="7"/>
        <v>-22.695894880828579</v>
      </c>
      <c r="I9" s="2">
        <f t="shared" si="3"/>
        <v>6.122285818067752</v>
      </c>
      <c r="J9" s="2">
        <f t="shared" si="3"/>
        <v>27.149006548080479</v>
      </c>
      <c r="K9" s="2">
        <f t="shared" si="4"/>
        <v>0.27397260273972601</v>
      </c>
      <c r="L9" s="2">
        <f t="shared" si="0"/>
        <v>4.4750051023621472E-2</v>
      </c>
      <c r="N9" s="13"/>
      <c r="O9" s="13"/>
      <c r="P9" s="13"/>
      <c r="Q9" s="13"/>
      <c r="S9" s="2"/>
      <c r="T9" s="2"/>
      <c r="U9" s="2"/>
      <c r="W9" s="2"/>
      <c r="X9" s="2"/>
    </row>
    <row r="10" spans="1:51" x14ac:dyDescent="0.75">
      <c r="A10">
        <f t="shared" si="5"/>
        <v>6</v>
      </c>
      <c r="C10" s="23">
        <f t="shared" si="5"/>
        <v>44567</v>
      </c>
      <c r="D10" s="33">
        <v>6</v>
      </c>
      <c r="E10" s="32">
        <f t="shared" si="1"/>
        <v>8.6071031605199799E-2</v>
      </c>
      <c r="F10" s="32">
        <f t="shared" si="6"/>
        <v>-0.39420638714575845</v>
      </c>
      <c r="G10" s="2">
        <f t="shared" si="2"/>
        <v>-5.0918188802439222</v>
      </c>
      <c r="H10" s="2">
        <f t="shared" si="7"/>
        <v>-22.586362240552145</v>
      </c>
      <c r="I10" s="2">
        <f t="shared" si="3"/>
        <v>6.5719584165860567</v>
      </c>
      <c r="J10" s="2">
        <f t="shared" si="3"/>
        <v>26.980355911098286</v>
      </c>
      <c r="K10" s="2">
        <f t="shared" si="4"/>
        <v>0.27397260273972601</v>
      </c>
      <c r="L10" s="2">
        <f t="shared" si="0"/>
        <v>4.1688121770260211E-2</v>
      </c>
      <c r="N10" s="13"/>
      <c r="O10" s="13"/>
      <c r="P10" s="13"/>
      <c r="Q10" s="13"/>
      <c r="S10" s="2"/>
      <c r="T10" s="2"/>
      <c r="U10" s="2"/>
      <c r="W10" s="2"/>
      <c r="X10" s="2"/>
    </row>
    <row r="11" spans="1:51" x14ac:dyDescent="0.75">
      <c r="A11">
        <f t="shared" si="5"/>
        <v>7</v>
      </c>
      <c r="C11" s="23">
        <f t="shared" si="5"/>
        <v>44568</v>
      </c>
      <c r="D11" s="33">
        <f>D10+1</f>
        <v>7</v>
      </c>
      <c r="E11" s="32">
        <f>(D11-1)*$E$2</f>
        <v>0.10328523792623977</v>
      </c>
      <c r="F11" s="32">
        <f t="shared" si="6"/>
        <v>-0.39216475556318098</v>
      </c>
      <c r="G11" s="2">
        <f t="shared" si="2"/>
        <v>-5.5133255160997114</v>
      </c>
      <c r="H11" s="2">
        <f t="shared" si="7"/>
        <v>-22.46938536754984</v>
      </c>
      <c r="I11" s="2">
        <f t="shared" si="3"/>
        <v>7.0186123801382649</v>
      </c>
      <c r="J11" s="2">
        <f t="shared" si="3"/>
        <v>26.799237813132493</v>
      </c>
      <c r="K11" s="2">
        <f t="shared" si="4"/>
        <v>0.27397260273972601</v>
      </c>
      <c r="L11" s="2">
        <f t="shared" si="0"/>
        <v>3.9035152235366619E-2</v>
      </c>
      <c r="N11" s="13"/>
      <c r="O11" s="13"/>
      <c r="P11" s="13"/>
      <c r="Q11" s="13"/>
      <c r="S11" s="2"/>
      <c r="T11" s="2"/>
      <c r="U11" s="2"/>
      <c r="W11" s="2"/>
      <c r="X11" s="2"/>
    </row>
    <row r="12" spans="1:51" x14ac:dyDescent="0.75">
      <c r="A12">
        <f t="shared" si="5"/>
        <v>8</v>
      </c>
      <c r="C12" s="23">
        <f t="shared" si="5"/>
        <v>44569</v>
      </c>
      <c r="D12" s="33">
        <f t="shared" ref="D12:D75" si="8">D11+1</f>
        <v>8</v>
      </c>
      <c r="E12" s="32">
        <f t="shared" si="1"/>
        <v>0.12049944424727974</v>
      </c>
      <c r="F12" s="32">
        <f t="shared" si="6"/>
        <v>-0.38999413513536002</v>
      </c>
      <c r="G12" s="2">
        <f t="shared" si="2"/>
        <v>-5.9285726049583101</v>
      </c>
      <c r="H12" s="2">
        <f t="shared" si="7"/>
        <v>-22.345017978110821</v>
      </c>
      <c r="I12" s="2">
        <f t="shared" si="3"/>
        <v>7.462043366341149</v>
      </c>
      <c r="J12" s="2">
        <f t="shared" si="3"/>
        <v>26.605859172173041</v>
      </c>
      <c r="K12" s="2">
        <f t="shared" si="4"/>
        <v>0.27397260273972601</v>
      </c>
      <c r="L12" s="2">
        <f t="shared" si="0"/>
        <v>3.6715493235475863E-2</v>
      </c>
      <c r="N12" s="13"/>
      <c r="O12" s="13"/>
      <c r="P12" s="13"/>
      <c r="Q12" s="13"/>
      <c r="S12" s="2"/>
      <c r="T12" s="2"/>
      <c r="U12" s="2"/>
      <c r="W12" s="2"/>
      <c r="X12" s="2"/>
    </row>
    <row r="13" spans="1:51" x14ac:dyDescent="0.75">
      <c r="A13">
        <f t="shared" si="5"/>
        <v>9</v>
      </c>
      <c r="C13" s="23">
        <f t="shared" si="5"/>
        <v>44570</v>
      </c>
      <c r="D13" s="33">
        <f t="shared" si="8"/>
        <v>9</v>
      </c>
      <c r="E13" s="32">
        <f t="shared" si="1"/>
        <v>0.13771365056831969</v>
      </c>
      <c r="F13" s="32">
        <f t="shared" si="6"/>
        <v>-0.38769552176272365</v>
      </c>
      <c r="G13" s="2">
        <f t="shared" si="2"/>
        <v>-6.3371805093701594</v>
      </c>
      <c r="H13" s="2">
        <f t="shared" si="7"/>
        <v>-22.213317133126424</v>
      </c>
      <c r="I13" s="2">
        <f t="shared" si="3"/>
        <v>7.9020506990638495</v>
      </c>
      <c r="J13" s="2">
        <f t="shared" si="3"/>
        <v>26.400439963362032</v>
      </c>
      <c r="K13" s="2">
        <f t="shared" si="4"/>
        <v>0.27397260273972601</v>
      </c>
      <c r="L13" s="2">
        <f t="shared" si="0"/>
        <v>3.4671076303292178E-2</v>
      </c>
      <c r="N13" s="13"/>
      <c r="O13" s="13"/>
      <c r="P13" s="13"/>
      <c r="Q13" s="13"/>
      <c r="S13" s="2"/>
      <c r="T13" s="2"/>
      <c r="U13" s="2"/>
      <c r="W13" s="2"/>
      <c r="X13" s="2"/>
    </row>
    <row r="14" spans="1:51" x14ac:dyDescent="0.75">
      <c r="A14">
        <f t="shared" si="5"/>
        <v>10</v>
      </c>
      <c r="C14" s="23">
        <f t="shared" si="5"/>
        <v>44571</v>
      </c>
      <c r="D14" s="33">
        <f t="shared" si="8"/>
        <v>10</v>
      </c>
      <c r="E14" s="32">
        <f t="shared" si="1"/>
        <v>0.15492785688935964</v>
      </c>
      <c r="F14" s="32">
        <f t="shared" si="6"/>
        <v>-0.38526996859254958</v>
      </c>
      <c r="G14" s="2">
        <f t="shared" si="2"/>
        <v>-6.7387773398202171</v>
      </c>
      <c r="H14" s="2">
        <f t="shared" si="7"/>
        <v>-22.074343173490874</v>
      </c>
      <c r="I14" s="2">
        <f t="shared" si="3"/>
        <v>8.3384375781329823</v>
      </c>
      <c r="J14" s="2">
        <f t="shared" si="3"/>
        <v>26.183212744147966</v>
      </c>
      <c r="K14" s="2">
        <f t="shared" si="4"/>
        <v>0.27397260273972601</v>
      </c>
      <c r="L14" s="2">
        <f t="shared" si="0"/>
        <v>3.2856587360946564E-2</v>
      </c>
      <c r="N14" s="13"/>
      <c r="O14" s="13"/>
      <c r="P14" s="13"/>
      <c r="Q14" s="13"/>
      <c r="S14" s="2"/>
      <c r="T14" s="2"/>
      <c r="U14" s="2"/>
      <c r="W14" s="2"/>
      <c r="X14" s="2"/>
    </row>
    <row r="15" spans="1:51" x14ac:dyDescent="0.75">
      <c r="A15">
        <f t="shared" si="5"/>
        <v>11</v>
      </c>
      <c r="C15" s="23">
        <f t="shared" si="5"/>
        <v>44572</v>
      </c>
      <c r="D15" s="33">
        <f t="shared" si="8"/>
        <v>11</v>
      </c>
      <c r="E15" s="32">
        <f t="shared" si="1"/>
        <v>0.1721420632103996</v>
      </c>
      <c r="F15" s="32">
        <f t="shared" si="6"/>
        <v>-0.3827185848329227</v>
      </c>
      <c r="G15" s="2">
        <f t="shared" si="2"/>
        <v>-7.1329993621866832</v>
      </c>
      <c r="H15" s="2">
        <f t="shared" si="7"/>
        <v>-21.928159652146032</v>
      </c>
      <c r="I15" s="2">
        <f t="shared" si="3"/>
        <v>8.7710112806905016</v>
      </c>
      <c r="J15" s="2">
        <f t="shared" si="3"/>
        <v>25.954422153451162</v>
      </c>
      <c r="K15" s="2">
        <f t="shared" si="4"/>
        <v>0.27397260273972601</v>
      </c>
      <c r="L15" s="2">
        <f t="shared" si="0"/>
        <v>3.1236147574325933E-2</v>
      </c>
      <c r="N15" s="13"/>
      <c r="O15" s="13"/>
      <c r="P15" s="13"/>
      <c r="Q15" s="13"/>
      <c r="S15" s="2"/>
      <c r="T15" s="2"/>
      <c r="U15" s="2"/>
      <c r="W15" s="2"/>
      <c r="X15" s="2"/>
    </row>
    <row r="16" spans="1:51" x14ac:dyDescent="0.75">
      <c r="A16">
        <f t="shared" si="5"/>
        <v>12</v>
      </c>
      <c r="C16" s="23">
        <f t="shared" si="5"/>
        <v>44573</v>
      </c>
      <c r="D16" s="33">
        <f t="shared" si="8"/>
        <v>12</v>
      </c>
      <c r="E16" s="32">
        <f t="shared" si="1"/>
        <v>0.18935626953143958</v>
      </c>
      <c r="F16" s="32">
        <f t="shared" si="6"/>
        <v>-0.38004253451065706</v>
      </c>
      <c r="G16" s="2">
        <f t="shared" si="2"/>
        <v>-7.5194913955796636</v>
      </c>
      <c r="H16" s="2">
        <f t="shared" si="7"/>
        <v>-21.774833262915585</v>
      </c>
      <c r="I16" s="2">
        <f t="shared" si="3"/>
        <v>9.1995833538268101</v>
      </c>
      <c r="J16" s="2">
        <f t="shared" si="3"/>
        <v>25.714324388178511</v>
      </c>
      <c r="K16" s="2">
        <f t="shared" si="4"/>
        <v>0.27397260273972601</v>
      </c>
      <c r="L16" s="2">
        <f t="shared" si="0"/>
        <v>2.9780979442483105E-2</v>
      </c>
      <c r="N16" s="13"/>
      <c r="O16" s="13"/>
      <c r="P16" s="13"/>
      <c r="Q16" s="13"/>
      <c r="S16" s="2"/>
      <c r="T16" s="2"/>
      <c r="U16" s="2"/>
      <c r="W16" s="2"/>
      <c r="X16" s="2"/>
    </row>
    <row r="17" spans="1:40" x14ac:dyDescent="0.75">
      <c r="A17">
        <f t="shared" si="5"/>
        <v>13</v>
      </c>
      <c r="C17" s="23">
        <f t="shared" si="5"/>
        <v>44574</v>
      </c>
      <c r="D17" s="33">
        <f t="shared" si="8"/>
        <v>13</v>
      </c>
      <c r="E17" s="32">
        <f t="shared" si="1"/>
        <v>0.20657047585247953</v>
      </c>
      <c r="F17" s="32">
        <f t="shared" si="6"/>
        <v>-0.37724303517583996</v>
      </c>
      <c r="G17" s="2">
        <f t="shared" si="2"/>
        <v>-7.8979072000980546</v>
      </c>
      <c r="H17" s="2">
        <f t="shared" si="7"/>
        <v>-21.614433766280886</v>
      </c>
      <c r="I17" s="2">
        <f t="shared" si="3"/>
        <v>9.6239697980819727</v>
      </c>
      <c r="J17" s="2">
        <f t="shared" si="3"/>
        <v>25.463186655309755</v>
      </c>
      <c r="K17" s="2">
        <f t="shared" si="4"/>
        <v>0.27397260273972601</v>
      </c>
      <c r="L17" s="2">
        <f t="shared" si="0"/>
        <v>2.8467733013286044E-2</v>
      </c>
      <c r="N17" s="13"/>
      <c r="O17" s="13"/>
      <c r="P17" s="13"/>
      <c r="Q17" s="13"/>
      <c r="S17" s="2"/>
      <c r="T17" s="2"/>
      <c r="U17" s="2"/>
      <c r="W17" s="2"/>
      <c r="X17" s="2"/>
    </row>
    <row r="18" spans="1:40" x14ac:dyDescent="0.75">
      <c r="A18">
        <f t="shared" si="5"/>
        <v>14</v>
      </c>
      <c r="C18" s="23">
        <f t="shared" si="5"/>
        <v>44575</v>
      </c>
      <c r="D18" s="33">
        <f t="shared" si="8"/>
        <v>14</v>
      </c>
      <c r="E18" s="32">
        <f t="shared" si="1"/>
        <v>0.22378468217351949</v>
      </c>
      <c r="F18" s="32">
        <f t="shared" si="6"/>
        <v>-0.37432135655575027</v>
      </c>
      <c r="G18" s="2">
        <f t="shared" si="2"/>
        <v>-8.2679098540549436</v>
      </c>
      <c r="H18" s="2">
        <f t="shared" si="7"/>
        <v>-21.447033912256138</v>
      </c>
      <c r="I18" s="2">
        <f t="shared" si="3"/>
        <v>10.043991241484846</v>
      </c>
      <c r="J18" s="2">
        <f t="shared" si="3"/>
        <v>25.201286604172424</v>
      </c>
      <c r="K18" s="2">
        <f t="shared" si="4"/>
        <v>0.27397260273972601</v>
      </c>
      <c r="L18" s="2">
        <f t="shared" si="0"/>
        <v>2.7277264202315597E-2</v>
      </c>
      <c r="N18" s="13"/>
      <c r="O18" s="13"/>
      <c r="P18" s="13"/>
      <c r="Q18" s="13"/>
      <c r="S18" s="2"/>
      <c r="T18" s="2"/>
      <c r="U18" s="2"/>
      <c r="W18" s="2"/>
      <c r="X18" s="2"/>
    </row>
    <row r="19" spans="1:40" x14ac:dyDescent="0.75">
      <c r="A19">
        <f t="shared" si="5"/>
        <v>15</v>
      </c>
      <c r="C19" s="23">
        <f t="shared" si="5"/>
        <v>44576</v>
      </c>
      <c r="D19" s="33">
        <f t="shared" si="8"/>
        <v>15</v>
      </c>
      <c r="E19" s="32">
        <f t="shared" si="1"/>
        <v>0.24099888849455947</v>
      </c>
      <c r="F19" s="32">
        <f t="shared" si="6"/>
        <v>-0.37127881916100341</v>
      </c>
      <c r="G19" s="2">
        <f t="shared" si="2"/>
        <v>-8.6291721202342924</v>
      </c>
      <c r="H19" s="2">
        <f t="shared" si="7"/>
        <v>-21.272709360526417</v>
      </c>
      <c r="I19" s="2">
        <f t="shared" si="3"/>
        <v>10.45947310378331</v>
      </c>
      <c r="J19" s="2">
        <f t="shared" si="3"/>
        <v>24.928911737907811</v>
      </c>
      <c r="K19" s="2">
        <f t="shared" si="4"/>
        <v>0.27397260273972601</v>
      </c>
      <c r="L19" s="2">
        <f t="shared" si="0"/>
        <v>2.6193728883018689E-2</v>
      </c>
      <c r="N19" s="13"/>
      <c r="O19" s="13"/>
      <c r="P19" s="13"/>
      <c r="Q19" s="13"/>
      <c r="S19" s="2"/>
      <c r="T19" s="2"/>
      <c r="U19" s="2"/>
      <c r="W19" s="2"/>
      <c r="X19" s="2"/>
    </row>
    <row r="20" spans="1:40" x14ac:dyDescent="0.75">
      <c r="A20">
        <f t="shared" si="5"/>
        <v>16</v>
      </c>
      <c r="C20" s="23">
        <f t="shared" si="5"/>
        <v>44577</v>
      </c>
      <c r="D20" s="33">
        <f t="shared" si="8"/>
        <v>16</v>
      </c>
      <c r="E20" s="32">
        <f t="shared" si="1"/>
        <v>0.2582130948155994</v>
      </c>
      <c r="F20" s="32">
        <f t="shared" si="6"/>
        <v>-0.36811679284686655</v>
      </c>
      <c r="G20" s="2">
        <f t="shared" si="2"/>
        <v>-8.9813768007545303</v>
      </c>
      <c r="H20" s="2">
        <f t="shared" si="7"/>
        <v>-21.091538598017067</v>
      </c>
      <c r="I20" s="2">
        <f t="shared" si="3"/>
        <v>10.870245750560983</v>
      </c>
      <c r="J20" s="2">
        <f t="shared" si="3"/>
        <v>24.646358806660373</v>
      </c>
      <c r="K20" s="2">
        <f t="shared" si="4"/>
        <v>0.27397260273972601</v>
      </c>
      <c r="L20" s="2">
        <f t="shared" si="0"/>
        <v>2.5203901459687518E-2</v>
      </c>
      <c r="N20" s="13"/>
      <c r="O20" s="13"/>
      <c r="P20" s="13"/>
      <c r="Q20" s="13"/>
      <c r="S20" s="2"/>
      <c r="T20" s="2"/>
      <c r="U20" s="2"/>
      <c r="W20" s="2"/>
      <c r="X20" s="2"/>
    </row>
    <row r="21" spans="1:40" x14ac:dyDescent="0.75">
      <c r="A21">
        <f t="shared" si="5"/>
        <v>17</v>
      </c>
      <c r="C21" s="23">
        <f t="shared" si="5"/>
        <v>44578</v>
      </c>
      <c r="D21" s="33">
        <f t="shared" si="8"/>
        <v>17</v>
      </c>
      <c r="E21" s="32">
        <f t="shared" si="1"/>
        <v>0.27542730113663938</v>
      </c>
      <c r="F21" s="32">
        <f t="shared" si="6"/>
        <v>-0.36483669533276419</v>
      </c>
      <c r="G21" s="2">
        <f t="shared" si="2"/>
        <v>-9.3242170801283351</v>
      </c>
      <c r="H21" s="2">
        <f t="shared" si="7"/>
        <v>-20.903602854067646</v>
      </c>
      <c r="I21" s="2">
        <f t="shared" si="3"/>
        <v>11.276144636965242</v>
      </c>
      <c r="J21" s="2">
        <f t="shared" si="3"/>
        <v>24.353933184255538</v>
      </c>
      <c r="K21" s="2">
        <f t="shared" si="4"/>
        <v>0.27397260273972601</v>
      </c>
      <c r="L21" s="2">
        <f t="shared" si="0"/>
        <v>2.4296655599964041E-2</v>
      </c>
      <c r="N21" s="13"/>
      <c r="O21" s="13"/>
      <c r="P21" s="13"/>
      <c r="Q21" s="13"/>
      <c r="S21" s="2"/>
      <c r="T21" s="2"/>
      <c r="U21" s="2"/>
      <c r="W21" s="2"/>
      <c r="X21" s="2"/>
      <c r="AI21" s="3">
        <v>85</v>
      </c>
      <c r="AK21" s="1">
        <v>175</v>
      </c>
      <c r="AM21">
        <v>267</v>
      </c>
      <c r="AN21">
        <v>356</v>
      </c>
    </row>
    <row r="22" spans="1:40" x14ac:dyDescent="0.75">
      <c r="A22">
        <f t="shared" si="5"/>
        <v>18</v>
      </c>
      <c r="C22" s="23">
        <f t="shared" si="5"/>
        <v>44579</v>
      </c>
      <c r="D22" s="33">
        <f t="shared" si="8"/>
        <v>18</v>
      </c>
      <c r="E22" s="32">
        <f t="shared" si="1"/>
        <v>0.29264150745767936</v>
      </c>
      <c r="F22" s="32">
        <f t="shared" si="6"/>
        <v>-0.36143999068307425</v>
      </c>
      <c r="G22" s="2">
        <f t="shared" si="2"/>
        <v>-9.657396856121693</v>
      </c>
      <c r="H22" s="2">
        <f t="shared" si="7"/>
        <v>-20.70898601338795</v>
      </c>
      <c r="I22" s="2">
        <f t="shared" si="3"/>
        <v>11.677010440781785</v>
      </c>
      <c r="J22" s="2">
        <f t="shared" si="3"/>
        <v>24.051948228992615</v>
      </c>
      <c r="K22" s="2">
        <f t="shared" si="4"/>
        <v>0.27397260273972601</v>
      </c>
      <c r="L22" s="2">
        <f t="shared" si="0"/>
        <v>2.3462563823945962E-2</v>
      </c>
      <c r="N22" s="13"/>
      <c r="O22" s="13"/>
      <c r="P22" s="13"/>
      <c r="Q22" s="13"/>
      <c r="S22" s="2"/>
      <c r="T22" s="2"/>
      <c r="U22" s="2"/>
      <c r="W22" s="2"/>
      <c r="X22" s="2"/>
      <c r="AM22">
        <f>AN21-AM21</f>
        <v>89</v>
      </c>
    </row>
    <row r="23" spans="1:40" x14ac:dyDescent="0.75">
      <c r="A23">
        <f t="shared" si="5"/>
        <v>19</v>
      </c>
      <c r="C23" s="23">
        <f t="shared" si="5"/>
        <v>44580</v>
      </c>
      <c r="D23" s="33">
        <f t="shared" si="8"/>
        <v>19</v>
      </c>
      <c r="E23" s="32">
        <f t="shared" si="1"/>
        <v>0.30985571377871929</v>
      </c>
      <c r="F23" s="32">
        <f t="shared" si="6"/>
        <v>-0.35792818775237806</v>
      </c>
      <c r="G23" s="2">
        <f t="shared" si="2"/>
        <v>-9.9806310580298376</v>
      </c>
      <c r="H23" s="2">
        <f t="shared" si="7"/>
        <v>-20.507774526977386</v>
      </c>
      <c r="I23" s="2">
        <f t="shared" si="3"/>
        <v>12.072689184633845</v>
      </c>
      <c r="J23" s="2">
        <f t="shared" si="3"/>
        <v>23.740724631123555</v>
      </c>
      <c r="K23" s="2">
        <f t="shared" si="4"/>
        <v>0.27397260273972601</v>
      </c>
      <c r="L23" s="2">
        <f t="shared" si="0"/>
        <v>2.269358537685532E-2</v>
      </c>
      <c r="N23" s="13"/>
      <c r="O23" s="13"/>
      <c r="P23" s="13"/>
      <c r="Q23" s="13"/>
      <c r="S23" s="2"/>
      <c r="T23" s="2"/>
      <c r="U23" s="2"/>
      <c r="W23" s="2"/>
      <c r="X23" s="2"/>
      <c r="AK23" s="1">
        <f>AK21-AI21</f>
        <v>90</v>
      </c>
      <c r="AL23" s="1">
        <f>AM21-AK21</f>
        <v>92</v>
      </c>
    </row>
    <row r="24" spans="1:40" x14ac:dyDescent="0.75">
      <c r="A24">
        <f t="shared" si="5"/>
        <v>20</v>
      </c>
      <c r="C24" s="23">
        <f t="shared" si="5"/>
        <v>44581</v>
      </c>
      <c r="D24" s="33">
        <f t="shared" si="8"/>
        <v>20</v>
      </c>
      <c r="E24" s="32">
        <f t="shared" si="1"/>
        <v>0.32706992009975927</v>
      </c>
      <c r="F24" s="32">
        <f t="shared" si="6"/>
        <v>-0.35430283859838579</v>
      </c>
      <c r="G24" s="2">
        <f t="shared" si="2"/>
        <v>-10.293645952002533</v>
      </c>
      <c r="H24" s="2">
        <f t="shared" si="7"/>
        <v>-20.300057321192305</v>
      </c>
      <c r="I24" s="2">
        <f t="shared" si="3"/>
        <v>12.463032347104814</v>
      </c>
      <c r="J24" s="2">
        <f t="shared" si="3"/>
        <v>23.42058974825818</v>
      </c>
      <c r="K24" s="2">
        <f t="shared" si="4"/>
        <v>0.27397260273972601</v>
      </c>
      <c r="L24" s="2">
        <f t="shared" si="0"/>
        <v>2.1982820481355032E-2</v>
      </c>
      <c r="N24" s="13"/>
      <c r="O24" s="13"/>
      <c r="P24" s="13"/>
      <c r="Q24" s="13"/>
      <c r="S24" s="2"/>
      <c r="T24" s="2"/>
      <c r="U24" s="2"/>
      <c r="W24" s="2"/>
      <c r="X24" s="2"/>
    </row>
    <row r="25" spans="1:40" x14ac:dyDescent="0.75">
      <c r="A25">
        <f t="shared" si="5"/>
        <v>21</v>
      </c>
      <c r="C25" s="23">
        <f t="shared" si="5"/>
        <v>44582</v>
      </c>
      <c r="D25" s="33">
        <f t="shared" si="8"/>
        <v>21</v>
      </c>
      <c r="E25" s="32">
        <f t="shared" si="1"/>
        <v>0.3442841264207992</v>
      </c>
      <c r="F25" s="32">
        <f t="shared" si="6"/>
        <v>-0.35056553686581415</v>
      </c>
      <c r="G25" s="2">
        <f t="shared" si="2"/>
        <v>-10.596179433066439</v>
      </c>
      <c r="H25" s="2">
        <f t="shared" si="7"/>
        <v>-20.08592570514902</v>
      </c>
      <c r="I25" s="2">
        <f t="shared" si="3"/>
        <v>12.847896962597147</v>
      </c>
      <c r="J25" s="2">
        <f t="shared" si="3"/>
        <v>23.091876929539978</v>
      </c>
      <c r="K25" s="2">
        <f>(100*(1/365))</f>
        <v>0.27397260273972601</v>
      </c>
      <c r="L25" s="2">
        <f t="shared" si="0"/>
        <v>2.1324315063960757E-2</v>
      </c>
      <c r="N25" s="13"/>
      <c r="O25" s="13"/>
      <c r="P25" s="13"/>
      <c r="Q25" s="13"/>
      <c r="S25" s="2"/>
      <c r="T25" s="2"/>
      <c r="U25" s="2"/>
      <c r="W25" s="2"/>
      <c r="X25" s="2"/>
      <c r="AH25" s="1">
        <v>40</v>
      </c>
      <c r="AJ25" s="1">
        <v>130</v>
      </c>
      <c r="AL25" s="1">
        <v>218</v>
      </c>
      <c r="AN25">
        <v>310</v>
      </c>
    </row>
    <row r="26" spans="1:40" x14ac:dyDescent="0.75">
      <c r="A26">
        <f t="shared" si="5"/>
        <v>22</v>
      </c>
      <c r="C26" s="23">
        <f t="shared" si="5"/>
        <v>44583</v>
      </c>
      <c r="D26" s="33">
        <f t="shared" si="8"/>
        <v>22</v>
      </c>
      <c r="E26" s="32">
        <f t="shared" si="1"/>
        <v>0.36149833274183918</v>
      </c>
      <c r="F26" s="32">
        <f t="shared" si="6"/>
        <v>-0.34671791614452807</v>
      </c>
      <c r="G26" s="2">
        <f t="shared" si="2"/>
        <v>-10.887981303508111</v>
      </c>
      <c r="H26" s="2">
        <f t="shared" si="7"/>
        <v>-19.865473276652246</v>
      </c>
      <c r="I26" s="2">
        <f t="shared" ref="I26:J45" si="9">(H26-H25)*60</f>
        <v>13.227145709806436</v>
      </c>
      <c r="J26" s="2">
        <f t="shared" si="9"/>
        <v>22.754924832557322</v>
      </c>
      <c r="K26" s="2">
        <f t="shared" si="4"/>
        <v>0.27397260273972601</v>
      </c>
      <c r="L26" s="2">
        <f t="shared" si="0"/>
        <v>2.0712904261469368E-2</v>
      </c>
      <c r="N26" s="13"/>
      <c r="O26" s="13"/>
      <c r="P26" s="13"/>
      <c r="Q26" s="13"/>
      <c r="S26" s="2"/>
      <c r="T26" s="2"/>
      <c r="U26" s="2"/>
      <c r="W26" s="2"/>
      <c r="X26" s="2"/>
      <c r="AH26" s="14">
        <v>44601</v>
      </c>
      <c r="AJ26" s="14">
        <v>44691</v>
      </c>
      <c r="AL26" s="14">
        <v>44718</v>
      </c>
      <c r="AN26" s="5">
        <v>44871</v>
      </c>
    </row>
    <row r="27" spans="1:40" x14ac:dyDescent="0.75">
      <c r="A27">
        <f t="shared" si="5"/>
        <v>23</v>
      </c>
      <c r="C27" s="23">
        <f t="shared" si="5"/>
        <v>44584</v>
      </c>
      <c r="D27" s="33">
        <f t="shared" si="8"/>
        <v>23</v>
      </c>
      <c r="E27" s="32">
        <f t="shared" si="1"/>
        <v>0.37871253906287916</v>
      </c>
      <c r="F27" s="32">
        <f t="shared" si="6"/>
        <v>-0.34276164830529954</v>
      </c>
      <c r="G27" s="2">
        <f t="shared" si="2"/>
        <v>-11.16881353729722</v>
      </c>
      <c r="H27" s="2">
        <f t="shared" si="7"/>
        <v>-19.638795826841111</v>
      </c>
      <c r="I27" s="2">
        <f t="shared" si="9"/>
        <v>13.600646988668075</v>
      </c>
      <c r="J27" s="2">
        <f t="shared" si="9"/>
        <v>22.410076731698325</v>
      </c>
      <c r="K27" s="2">
        <f t="shared" si="4"/>
        <v>0.27397260273972601</v>
      </c>
      <c r="L27" s="2">
        <f t="shared" si="0"/>
        <v>2.0144086010613856E-2</v>
      </c>
      <c r="N27" s="13"/>
      <c r="O27" s="13"/>
      <c r="P27" s="13"/>
      <c r="Q27" s="13"/>
      <c r="S27" s="2"/>
      <c r="T27" s="2"/>
      <c r="U27" s="2"/>
      <c r="W27" s="2"/>
      <c r="X27" s="2"/>
    </row>
    <row r="28" spans="1:40" x14ac:dyDescent="0.75">
      <c r="A28">
        <f t="shared" si="5"/>
        <v>24</v>
      </c>
      <c r="C28" s="23">
        <f t="shared" si="5"/>
        <v>44585</v>
      </c>
      <c r="D28" s="33">
        <f t="shared" si="8"/>
        <v>24</v>
      </c>
      <c r="E28" s="32">
        <f t="shared" si="1"/>
        <v>0.39592674538391909</v>
      </c>
      <c r="F28" s="32">
        <f t="shared" si="6"/>
        <v>-0.33869844181655828</v>
      </c>
      <c r="G28" s="2">
        <f t="shared" si="2"/>
        <v>-11.438450530246101</v>
      </c>
      <c r="H28" s="2">
        <f t="shared" si="7"/>
        <v>-19.405991243746065</v>
      </c>
      <c r="I28" s="2">
        <f t="shared" si="9"/>
        <v>13.968274985702749</v>
      </c>
      <c r="J28" s="2">
        <f t="shared" si="9"/>
        <v>22.057679822080445</v>
      </c>
      <c r="K28" s="2">
        <f t="shared" si="4"/>
        <v>0.27397260273972601</v>
      </c>
      <c r="L28" s="2">
        <f t="shared" si="0"/>
        <v>1.9613918183895372E-2</v>
      </c>
      <c r="N28" s="13"/>
      <c r="O28" s="13"/>
      <c r="P28" s="13"/>
      <c r="Q28" s="13"/>
      <c r="S28" s="2"/>
      <c r="T28" s="2"/>
      <c r="U28" s="2"/>
      <c r="W28" s="2"/>
      <c r="X28" s="2"/>
    </row>
    <row r="29" spans="1:40" x14ac:dyDescent="0.75">
      <c r="A29">
        <f t="shared" si="5"/>
        <v>25</v>
      </c>
      <c r="C29" s="23">
        <f t="shared" si="5"/>
        <v>44586</v>
      </c>
      <c r="D29" s="33">
        <f t="shared" si="8"/>
        <v>25</v>
      </c>
      <c r="E29" s="32">
        <f t="shared" si="1"/>
        <v>0.41314095170495907</v>
      </c>
      <c r="F29" s="32">
        <f t="shared" si="6"/>
        <v>-0.33453004004552855</v>
      </c>
      <c r="G29" s="2">
        <f t="shared" si="2"/>
        <v>-11.696679335618633</v>
      </c>
      <c r="H29" s="2">
        <f t="shared" si="7"/>
        <v>-19.167159414951204</v>
      </c>
      <c r="I29" s="2">
        <f t="shared" si="9"/>
        <v>14.329909727691685</v>
      </c>
      <c r="J29" s="2">
        <f t="shared" si="9"/>
        <v>21.698084519336192</v>
      </c>
      <c r="K29" s="2">
        <f t="shared" si="4"/>
        <v>0.27397260273972601</v>
      </c>
      <c r="L29" s="2">
        <f t="shared" si="0"/>
        <v>1.9118934309145751E-2</v>
      </c>
      <c r="N29" s="13"/>
      <c r="O29" s="13"/>
      <c r="P29" s="13"/>
      <c r="Q29" s="13"/>
      <c r="S29" s="2"/>
      <c r="T29" s="2"/>
      <c r="U29" s="2"/>
      <c r="W29" s="2"/>
      <c r="X29" s="2"/>
    </row>
    <row r="30" spans="1:40" x14ac:dyDescent="0.75">
      <c r="A30">
        <f t="shared" si="5"/>
        <v>26</v>
      </c>
      <c r="C30" s="23">
        <f t="shared" si="5"/>
        <v>44587</v>
      </c>
      <c r="D30" s="33">
        <f t="shared" si="8"/>
        <v>26</v>
      </c>
      <c r="E30" s="32">
        <f t="shared" si="1"/>
        <v>0.43035515802599905</v>
      </c>
      <c r="F30" s="32">
        <f t="shared" si="6"/>
        <v>-0.33025821954715295</v>
      </c>
      <c r="G30" s="2">
        <f t="shared" si="2"/>
        <v>-11.943299884918659</v>
      </c>
      <c r="H30" s="2">
        <f t="shared" si="7"/>
        <v>-18.922402129556811</v>
      </c>
      <c r="I30" s="2">
        <f t="shared" si="9"/>
        <v>14.685437123663547</v>
      </c>
      <c r="J30" s="2">
        <f t="shared" si="9"/>
        <v>21.331643758311714</v>
      </c>
      <c r="K30" s="2">
        <f t="shared" si="4"/>
        <v>0.27397260273972601</v>
      </c>
      <c r="L30" s="2">
        <f t="shared" si="0"/>
        <v>1.8656074070703493E-2</v>
      </c>
      <c r="N30" s="13"/>
      <c r="O30" s="13"/>
      <c r="P30" s="13"/>
      <c r="Q30" s="13"/>
      <c r="S30" s="2"/>
      <c r="T30" s="2"/>
      <c r="U30" s="2"/>
      <c r="W30" s="2"/>
      <c r="X30" s="2"/>
    </row>
    <row r="31" spans="1:40" x14ac:dyDescent="0.75">
      <c r="A31">
        <f t="shared" si="5"/>
        <v>27</v>
      </c>
      <c r="C31" s="23">
        <f t="shared" si="5"/>
        <v>44588</v>
      </c>
      <c r="D31" s="33">
        <f t="shared" si="8"/>
        <v>27</v>
      </c>
      <c r="E31" s="32">
        <f t="shared" si="1"/>
        <v>0.44756936434703898</v>
      </c>
      <c r="F31" s="32">
        <f t="shared" si="6"/>
        <v>-0.32588478834420814</v>
      </c>
      <c r="G31" s="2">
        <f t="shared" si="2"/>
        <v>-12.178125193605503</v>
      </c>
      <c r="H31" s="2">
        <f t="shared" si="7"/>
        <v>-18.671822979637248</v>
      </c>
      <c r="I31" s="2">
        <f t="shared" si="9"/>
        <v>15.034748995173786</v>
      </c>
      <c r="J31" s="2">
        <f t="shared" si="9"/>
        <v>20.958712290614301</v>
      </c>
      <c r="K31" s="2">
        <f t="shared" si="4"/>
        <v>0.27397260273972601</v>
      </c>
      <c r="L31" s="2">
        <f t="shared" si="0"/>
        <v>1.8222625653921614E-2</v>
      </c>
      <c r="N31" s="13"/>
      <c r="O31" s="13"/>
      <c r="P31" s="13"/>
      <c r="Q31" s="13"/>
      <c r="S31" s="2"/>
      <c r="T31" s="2"/>
      <c r="U31" s="2"/>
      <c r="W31" s="2"/>
      <c r="X31" s="2"/>
    </row>
    <row r="32" spans="1:40" x14ac:dyDescent="0.75">
      <c r="A32">
        <f t="shared" si="5"/>
        <v>28</v>
      </c>
      <c r="C32" s="23">
        <f t="shared" si="5"/>
        <v>44589</v>
      </c>
      <c r="D32" s="33">
        <f t="shared" si="8"/>
        <v>28</v>
      </c>
      <c r="E32" s="32">
        <f t="shared" si="1"/>
        <v>0.46478357066807896</v>
      </c>
      <c r="F32" s="32">
        <f t="shared" si="6"/>
        <v>-0.32141158420200733</v>
      </c>
      <c r="G32" s="2">
        <f t="shared" si="2"/>
        <v>-12.400981551502262</v>
      </c>
      <c r="H32" s="2">
        <f t="shared" si="7"/>
        <v>-18.415527261388707</v>
      </c>
      <c r="I32" s="2">
        <f t="shared" si="9"/>
        <v>15.377743094912475</v>
      </c>
      <c r="J32" s="2">
        <f t="shared" si="9"/>
        <v>20.57964598432136</v>
      </c>
      <c r="K32" s="2">
        <f t="shared" si="4"/>
        <v>0.27397260273972601</v>
      </c>
      <c r="L32" s="2">
        <f t="shared" si="0"/>
        <v>1.7816177643803027E-2</v>
      </c>
      <c r="N32" s="13"/>
      <c r="O32" s="13"/>
      <c r="P32" s="13"/>
      <c r="Q32" s="13"/>
      <c r="S32" s="2"/>
      <c r="T32" s="2"/>
      <c r="U32" s="2"/>
      <c r="W32" s="2"/>
      <c r="X32" s="2"/>
    </row>
    <row r="33" spans="1:24" x14ac:dyDescent="0.75">
      <c r="A33">
        <f t="shared" si="5"/>
        <v>29</v>
      </c>
      <c r="C33" s="23">
        <f t="shared" si="5"/>
        <v>44590</v>
      </c>
      <c r="D33" s="33">
        <f t="shared" si="8"/>
        <v>29</v>
      </c>
      <c r="E33" s="32">
        <f t="shared" si="1"/>
        <v>0.48199777698911894</v>
      </c>
      <c r="F33" s="32">
        <f t="shared" si="6"/>
        <v>-0.31684047290106848</v>
      </c>
      <c r="G33" s="2">
        <f t="shared" si="2"/>
        <v>-12.611708697680269</v>
      </c>
      <c r="H33" s="2">
        <f t="shared" si="7"/>
        <v>-18.153621876160354</v>
      </c>
      <c r="I33" s="2">
        <f t="shared" si="9"/>
        <v>15.71432311370117</v>
      </c>
      <c r="J33" s="2">
        <f t="shared" si="9"/>
        <v>20.194801127321682</v>
      </c>
      <c r="K33" s="2">
        <f t="shared" si="4"/>
        <v>0.27397260273972601</v>
      </c>
      <c r="L33" s="2">
        <f t="shared" si="0"/>
        <v>1.7434578680697477E-2</v>
      </c>
      <c r="N33" s="13"/>
      <c r="O33" s="13"/>
      <c r="P33" s="13"/>
      <c r="Q33" s="13"/>
      <c r="S33" s="2"/>
      <c r="T33" s="2"/>
      <c r="U33" s="2"/>
      <c r="W33" s="2"/>
      <c r="X33" s="2"/>
    </row>
    <row r="34" spans="1:24" x14ac:dyDescent="0.75">
      <c r="A34">
        <f t="shared" si="5"/>
        <v>30</v>
      </c>
      <c r="C34" s="23">
        <f t="shared" si="5"/>
        <v>44591</v>
      </c>
      <c r="D34" s="33">
        <f t="shared" si="8"/>
        <v>30</v>
      </c>
      <c r="E34" s="32">
        <f t="shared" si="1"/>
        <v>0.49921198331015887</v>
      </c>
      <c r="F34" s="32">
        <f t="shared" si="6"/>
        <v>-0.3121733465111044</v>
      </c>
      <c r="G34" s="2">
        <f t="shared" si="2"/>
        <v>-12.810159979621762</v>
      </c>
      <c r="H34" s="2">
        <f t="shared" si="7"/>
        <v>-17.886215231561284</v>
      </c>
      <c r="I34" s="2">
        <f t="shared" si="9"/>
        <v>16.044398675944223</v>
      </c>
      <c r="J34" s="2">
        <f t="shared" si="9"/>
        <v>19.804533734583174</v>
      </c>
      <c r="K34" s="2">
        <f t="shared" si="4"/>
        <v>0.27397260273972601</v>
      </c>
      <c r="L34" s="2">
        <f t="shared" si="0"/>
        <v>1.7075903452243441E-2</v>
      </c>
      <c r="N34" s="13"/>
      <c r="O34" s="13"/>
      <c r="P34" s="13"/>
      <c r="Q34" s="13"/>
      <c r="S34" s="2"/>
      <c r="T34" s="2"/>
      <c r="U34" s="2"/>
      <c r="W34" s="2"/>
      <c r="X34" s="2"/>
    </row>
    <row r="35" spans="1:24" x14ac:dyDescent="0.75">
      <c r="A35">
        <f t="shared" si="5"/>
        <v>31</v>
      </c>
      <c r="C35" s="23">
        <f t="shared" si="5"/>
        <v>44592</v>
      </c>
      <c r="D35" s="33">
        <f t="shared" si="8"/>
        <v>31</v>
      </c>
      <c r="E35" s="32">
        <f t="shared" si="1"/>
        <v>0.5164261896311988</v>
      </c>
      <c r="F35" s="32">
        <f t="shared" si="6"/>
        <v>-0.30741212166965537</v>
      </c>
      <c r="G35" s="2">
        <f t="shared" si="2"/>
        <v>-12.996202496481184</v>
      </c>
      <c r="H35" s="2">
        <f t="shared" si="7"/>
        <v>-17.613417142833409</v>
      </c>
      <c r="I35" s="2">
        <f t="shared" si="9"/>
        <v>16.367885323672482</v>
      </c>
      <c r="J35" s="2">
        <f t="shared" si="9"/>
        <v>19.409198863695565</v>
      </c>
      <c r="K35" s="2">
        <f t="shared" si="4"/>
        <v>0.27397260273972601</v>
      </c>
      <c r="L35" s="2">
        <f t="shared" si="0"/>
        <v>1.6738423890561231E-2</v>
      </c>
      <c r="N35" s="13"/>
      <c r="O35" s="13"/>
      <c r="P35" s="13"/>
      <c r="Q35" s="13"/>
      <c r="S35" s="2"/>
      <c r="T35" s="2"/>
      <c r="U35" s="2"/>
      <c r="W35" s="2"/>
      <c r="X35" s="2"/>
    </row>
    <row r="36" spans="1:24" x14ac:dyDescent="0.75">
      <c r="A36">
        <f t="shared" si="5"/>
        <v>32</v>
      </c>
      <c r="C36" s="23">
        <f t="shared" si="5"/>
        <v>44593</v>
      </c>
      <c r="D36" s="33">
        <f t="shared" si="8"/>
        <v>32</v>
      </c>
      <c r="E36" s="32">
        <f t="shared" si="1"/>
        <v>0.53364039595223878</v>
      </c>
      <c r="F36" s="32">
        <f t="shared" si="6"/>
        <v>-0.30255873786864923</v>
      </c>
      <c r="G36" s="2">
        <f t="shared" si="2"/>
        <v>-13.16971722628438</v>
      </c>
      <c r="H36" s="2">
        <f t="shared" si="7"/>
        <v>-17.335338734678597</v>
      </c>
      <c r="I36" s="2">
        <f t="shared" si="9"/>
        <v>16.68470448928872</v>
      </c>
      <c r="J36" s="2">
        <f t="shared" si="9"/>
        <v>19.009149936974268</v>
      </c>
      <c r="K36" s="2">
        <f t="shared" si="4"/>
        <v>0.27397260273972601</v>
      </c>
      <c r="L36" s="2">
        <f t="shared" si="0"/>
        <v>1.6420584668767224E-2</v>
      </c>
      <c r="N36" s="13"/>
      <c r="O36" s="13"/>
      <c r="P36" s="13"/>
      <c r="Q36" s="13"/>
      <c r="S36" s="2"/>
      <c r="T36" s="2"/>
      <c r="U36" s="2"/>
      <c r="W36" s="2"/>
      <c r="X36" s="2"/>
    </row>
    <row r="37" spans="1:24" x14ac:dyDescent="0.75">
      <c r="A37">
        <f t="shared" si="5"/>
        <v>33</v>
      </c>
      <c r="C37" s="23">
        <f t="shared" si="5"/>
        <v>44594</v>
      </c>
      <c r="D37" s="33">
        <f t="shared" si="8"/>
        <v>33</v>
      </c>
      <c r="E37" s="32">
        <f t="shared" si="1"/>
        <v>0.55085460227327876</v>
      </c>
      <c r="F37" s="32">
        <f t="shared" si="6"/>
        <v>-0.29761515575211872</v>
      </c>
      <c r="G37" s="2">
        <f t="shared" si="2"/>
        <v>-13.33059913692394</v>
      </c>
      <c r="H37" s="2">
        <f t="shared" si="7"/>
        <v>-17.052092343725047</v>
      </c>
      <c r="I37" s="2">
        <f t="shared" si="9"/>
        <v>16.994783457213032</v>
      </c>
      <c r="J37" s="2">
        <f t="shared" si="9"/>
        <v>18.604738075458727</v>
      </c>
      <c r="K37" s="2">
        <f t="shared" si="4"/>
        <v>0.27397260273972601</v>
      </c>
      <c r="L37" s="2">
        <f t="shared" si="0"/>
        <v>1.6120982266675771E-2</v>
      </c>
      <c r="N37" s="13"/>
      <c r="O37" s="13"/>
      <c r="P37" s="13"/>
      <c r="Q37" s="13"/>
      <c r="S37" s="2"/>
      <c r="T37" s="2"/>
      <c r="U37" s="2"/>
      <c r="W37" s="2"/>
      <c r="X37" s="2"/>
    </row>
    <row r="38" spans="1:24" x14ac:dyDescent="0.75">
      <c r="A38">
        <f t="shared" si="5"/>
        <v>34</v>
      </c>
      <c r="C38" s="23">
        <f t="shared" si="5"/>
        <v>44595</v>
      </c>
      <c r="D38" s="33">
        <f t="shared" si="8"/>
        <v>34</v>
      </c>
      <c r="E38" s="32">
        <f t="shared" si="1"/>
        <v>0.56806880859431874</v>
      </c>
      <c r="F38" s="32">
        <f t="shared" si="6"/>
        <v>-0.29258335542825459</v>
      </c>
      <c r="G38" s="2">
        <f t="shared" si="2"/>
        <v>-13.478757280828015</v>
      </c>
      <c r="H38" s="2">
        <f t="shared" si="7"/>
        <v>-16.763791421815071</v>
      </c>
      <c r="I38" s="2">
        <f t="shared" si="9"/>
        <v>17.298055314598528</v>
      </c>
      <c r="J38" s="2">
        <f t="shared" si="9"/>
        <v>18.196311443129787</v>
      </c>
      <c r="K38" s="2">
        <f t="shared" si="4"/>
        <v>0.27397260273972601</v>
      </c>
      <c r="L38" s="2">
        <f t="shared" si="0"/>
        <v>1.5838347013985409E-2</v>
      </c>
      <c r="N38" s="13"/>
      <c r="O38" s="13"/>
      <c r="P38" s="13"/>
      <c r="Q38" s="13"/>
      <c r="S38" s="2"/>
      <c r="T38" s="2"/>
      <c r="U38" s="2"/>
      <c r="W38" s="2"/>
      <c r="X38" s="2"/>
    </row>
    <row r="39" spans="1:24" x14ac:dyDescent="0.75">
      <c r="A39">
        <f t="shared" si="5"/>
        <v>35</v>
      </c>
      <c r="C39" s="23">
        <f t="shared" si="5"/>
        <v>44596</v>
      </c>
      <c r="D39" s="33">
        <f t="shared" si="8"/>
        <v>35</v>
      </c>
      <c r="E39" s="32">
        <f t="shared" si="1"/>
        <v>0.58528301491535872</v>
      </c>
      <c r="F39" s="32">
        <f t="shared" si="6"/>
        <v>-0.28746533479890779</v>
      </c>
      <c r="G39" s="2">
        <f t="shared" si="2"/>
        <v>-13.61411487319927</v>
      </c>
      <c r="H39" s="2">
        <f t="shared" si="7"/>
        <v>-16.470550440292612</v>
      </c>
      <c r="I39" s="2">
        <f t="shared" si="9"/>
        <v>17.594458891347529</v>
      </c>
      <c r="J39" s="2">
        <f t="shared" si="9"/>
        <v>17.784214604940018</v>
      </c>
      <c r="K39" s="2">
        <f t="shared" si="4"/>
        <v>0.27397260273972601</v>
      </c>
      <c r="L39" s="2">
        <f t="shared" si="0"/>
        <v>1.5571527628761473E-2</v>
      </c>
      <c r="N39" s="13"/>
      <c r="O39" s="13"/>
      <c r="P39" s="13"/>
      <c r="Q39" s="13"/>
      <c r="S39" s="2"/>
      <c r="T39" s="2"/>
      <c r="U39" s="2"/>
      <c r="W39" s="2"/>
      <c r="X39" s="2"/>
    </row>
    <row r="40" spans="1:24" x14ac:dyDescent="0.75">
      <c r="A40">
        <f t="shared" si="5"/>
        <v>36</v>
      </c>
      <c r="C40" s="23">
        <f t="shared" si="5"/>
        <v>44597</v>
      </c>
      <c r="D40" s="33">
        <f t="shared" si="8"/>
        <v>36</v>
      </c>
      <c r="E40" s="32">
        <f t="shared" si="1"/>
        <v>0.60249722123639859</v>
      </c>
      <c r="F40" s="32">
        <f t="shared" si="6"/>
        <v>-0.28226310790957948</v>
      </c>
      <c r="G40" s="2">
        <f t="shared" si="2"/>
        <v>-13.736609353739967</v>
      </c>
      <c r="H40" s="2">
        <f t="shared" si="7"/>
        <v>-16.17248479546463</v>
      </c>
      <c r="I40" s="2">
        <f t="shared" si="9"/>
        <v>17.883938689678942</v>
      </c>
      <c r="J40" s="2">
        <f t="shared" si="9"/>
        <v>17.368787899884808</v>
      </c>
      <c r="K40" s="2">
        <f t="shared" si="4"/>
        <v>0.27397260273972601</v>
      </c>
      <c r="L40" s="2">
        <f t="shared" si="0"/>
        <v>1.5319477856286727E-2</v>
      </c>
      <c r="N40" s="13"/>
      <c r="O40" s="13"/>
      <c r="P40" s="13"/>
      <c r="Q40" s="13"/>
      <c r="S40" s="2"/>
      <c r="T40" s="2"/>
      <c r="U40" s="2"/>
      <c r="W40" s="2"/>
      <c r="X40" s="2"/>
    </row>
    <row r="41" spans="1:24" x14ac:dyDescent="0.75">
      <c r="A41">
        <f t="shared" si="5"/>
        <v>37</v>
      </c>
      <c r="C41" s="23">
        <f t="shared" si="5"/>
        <v>44598</v>
      </c>
      <c r="D41" s="33">
        <f t="shared" si="8"/>
        <v>37</v>
      </c>
      <c r="E41" s="32">
        <f t="shared" si="1"/>
        <v>0.61971142755743858</v>
      </c>
      <c r="F41" s="32">
        <f t="shared" si="6"/>
        <v>-0.27697870332286378</v>
      </c>
      <c r="G41" s="2">
        <f t="shared" si="2"/>
        <v>-13.846192431798743</v>
      </c>
      <c r="H41" s="2">
        <f t="shared" si="7"/>
        <v>-15.869710715406246</v>
      </c>
      <c r="I41" s="2">
        <f t="shared" si="9"/>
        <v>18.166444803503055</v>
      </c>
      <c r="J41" s="2">
        <f t="shared" si="9"/>
        <v>16.95036682944675</v>
      </c>
      <c r="K41" s="2">
        <f t="shared" si="4"/>
        <v>0.27397260273972601</v>
      </c>
      <c r="L41" s="2">
        <f t="shared" si="0"/>
        <v>1.5081244883252864E-2</v>
      </c>
      <c r="N41" s="13"/>
      <c r="O41" s="13"/>
      <c r="P41" s="13"/>
      <c r="Q41" s="13"/>
      <c r="S41" s="2"/>
      <c r="T41" s="2"/>
      <c r="U41" s="2"/>
      <c r="W41" s="2"/>
      <c r="X41" s="2"/>
    </row>
    <row r="42" spans="1:24" x14ac:dyDescent="0.75">
      <c r="A42">
        <f t="shared" si="5"/>
        <v>38</v>
      </c>
      <c r="C42" s="23">
        <f t="shared" si="5"/>
        <v>44599</v>
      </c>
      <c r="D42" s="33">
        <f t="shared" si="8"/>
        <v>38</v>
      </c>
      <c r="E42" s="32">
        <f t="shared" si="1"/>
        <v>0.63692563387847856</v>
      </c>
      <c r="F42" s="32">
        <f t="shared" si="6"/>
        <v>-0.27161416251821607</v>
      </c>
      <c r="G42" s="2">
        <f t="shared" si="2"/>
        <v>-13.942830114894122</v>
      </c>
      <c r="H42" s="2">
        <f t="shared" si="7"/>
        <v>-15.562345168274216</v>
      </c>
      <c r="I42" s="2">
        <f t="shared" si="9"/>
        <v>18.441932827921761</v>
      </c>
      <c r="J42" s="2">
        <f t="shared" si="9"/>
        <v>16.529281465122381</v>
      </c>
      <c r="K42" s="2">
        <f t="shared" si="4"/>
        <v>0.27397260273972601</v>
      </c>
      <c r="L42" s="2">
        <f t="shared" si="0"/>
        <v>1.4855959258506867E-2</v>
      </c>
      <c r="N42" s="13"/>
      <c r="O42" s="13"/>
      <c r="P42" s="13"/>
      <c r="Q42" s="13"/>
      <c r="S42" s="2"/>
      <c r="T42" s="2"/>
      <c r="U42" s="2"/>
      <c r="W42" s="2"/>
      <c r="X42" s="2"/>
    </row>
    <row r="43" spans="1:24" x14ac:dyDescent="0.75">
      <c r="A43">
        <f t="shared" si="5"/>
        <v>39</v>
      </c>
      <c r="C43" s="23">
        <f t="shared" si="5"/>
        <v>44600</v>
      </c>
      <c r="D43" s="33">
        <f t="shared" si="8"/>
        <v>39</v>
      </c>
      <c r="E43" s="32">
        <f t="shared" si="1"/>
        <v>0.65413984019951854</v>
      </c>
      <c r="F43" s="32">
        <f t="shared" si="6"/>
        <v>-0.26617153832083257</v>
      </c>
      <c r="G43" s="2">
        <f t="shared" si="2"/>
        <v>-14.026502720589505</v>
      </c>
      <c r="H43" s="2">
        <f t="shared" si="7"/>
        <v>-15.250505772288365</v>
      </c>
      <c r="I43" s="2">
        <f t="shared" si="9"/>
        <v>18.710363759151072</v>
      </c>
      <c r="J43" s="2">
        <f t="shared" si="9"/>
        <v>16.105855873758657</v>
      </c>
      <c r="K43" s="2">
        <f t="shared" si="4"/>
        <v>0.27397260273972601</v>
      </c>
      <c r="L43" s="2">
        <f t="shared" si="0"/>
        <v>1.464282609715316E-2</v>
      </c>
      <c r="N43" s="13"/>
      <c r="O43" s="13"/>
      <c r="P43" s="13"/>
      <c r="Q43" s="13"/>
      <c r="S43" s="2"/>
      <c r="T43" s="2"/>
      <c r="U43" s="2"/>
      <c r="W43" s="2"/>
      <c r="X43" s="2"/>
    </row>
    <row r="44" spans="1:24" x14ac:dyDescent="0.75">
      <c r="A44">
        <f t="shared" si="5"/>
        <v>40</v>
      </c>
      <c r="C44" s="38">
        <f t="shared" si="5"/>
        <v>44601</v>
      </c>
      <c r="D44" s="33">
        <f t="shared" si="8"/>
        <v>40</v>
      </c>
      <c r="E44" s="32">
        <f t="shared" si="1"/>
        <v>0.67135404652055852</v>
      </c>
      <c r="F44" s="32">
        <f t="shared" si="6"/>
        <v>-0.26065289336232467</v>
      </c>
      <c r="G44" s="2">
        <f t="shared" si="2"/>
        <v>-14.097204871713933</v>
      </c>
      <c r="H44" s="2">
        <f t="shared" si="7"/>
        <v>-14.934310707534713</v>
      </c>
      <c r="I44" s="2">
        <f t="shared" si="9"/>
        <v>18.971703885219107</v>
      </c>
      <c r="J44" s="2">
        <f t="shared" si="9"/>
        <v>15.680407564082088</v>
      </c>
      <c r="K44" s="2">
        <f t="shared" si="4"/>
        <v>0.27397260273972601</v>
      </c>
      <c r="L44" s="2">
        <f t="shared" si="0"/>
        <v>1.4441117381827713E-2</v>
      </c>
      <c r="N44" s="13"/>
      <c r="O44" s="13"/>
      <c r="P44" s="13"/>
      <c r="Q44" s="15"/>
      <c r="R44" s="16"/>
      <c r="S44" s="2"/>
      <c r="T44" s="2"/>
      <c r="U44" s="7"/>
      <c r="W44" s="2"/>
      <c r="X44" s="2"/>
    </row>
    <row r="45" spans="1:24" x14ac:dyDescent="0.75">
      <c r="A45">
        <f t="shared" si="5"/>
        <v>41</v>
      </c>
      <c r="C45" s="23">
        <f t="shared" si="5"/>
        <v>44602</v>
      </c>
      <c r="D45" s="33">
        <f t="shared" si="8"/>
        <v>41</v>
      </c>
      <c r="E45" s="32">
        <f t="shared" si="1"/>
        <v>0.68856825284159839</v>
      </c>
      <c r="F45" s="32">
        <f t="shared" si="6"/>
        <v>-0.25506029857576551</v>
      </c>
      <c r="G45" s="2">
        <f t="shared" si="2"/>
        <v>-14.15494547494268</v>
      </c>
      <c r="H45" s="2">
        <f t="shared" si="7"/>
        <v>-14.613878629738005</v>
      </c>
      <c r="I45" s="2">
        <f t="shared" si="9"/>
        <v>19.225924667802481</v>
      </c>
      <c r="J45" s="2">
        <f t="shared" si="9"/>
        <v>15.253246955002453</v>
      </c>
      <c r="K45" s="2">
        <f t="shared" si="4"/>
        <v>0.27397260273972601</v>
      </c>
      <c r="L45" s="2">
        <f t="shared" si="0"/>
        <v>1.4250165205242169E-2</v>
      </c>
      <c r="N45" s="13"/>
      <c r="O45" s="13"/>
      <c r="P45" s="13"/>
      <c r="Q45" s="13"/>
      <c r="R45" s="16"/>
      <c r="S45" s="2"/>
      <c r="T45" s="2"/>
      <c r="U45" s="2"/>
      <c r="W45" s="2"/>
      <c r="X45" s="2"/>
    </row>
    <row r="46" spans="1:24" x14ac:dyDescent="0.75">
      <c r="A46">
        <f t="shared" si="5"/>
        <v>42</v>
      </c>
      <c r="C46" s="23">
        <f t="shared" si="5"/>
        <v>44603</v>
      </c>
      <c r="D46" s="33">
        <f t="shared" si="8"/>
        <v>42</v>
      </c>
      <c r="E46" s="32">
        <f t="shared" si="1"/>
        <v>0.70578245916263838</v>
      </c>
      <c r="F46" s="32">
        <f t="shared" si="6"/>
        <v>-0.24939583172757551</v>
      </c>
      <c r="G46" s="2">
        <f t="shared" si="2"/>
        <v>-14.199747682771244</v>
      </c>
      <c r="H46" s="2">
        <f t="shared" si="7"/>
        <v>-14.289328586144947</v>
      </c>
      <c r="I46" s="2">
        <f t="shared" ref="I46:J65" si="10">(H46-H45)*60</f>
        <v>19.473002615583503</v>
      </c>
      <c r="J46" s="2">
        <f t="shared" si="10"/>
        <v>14.824676866861353</v>
      </c>
      <c r="K46" s="2">
        <f t="shared" si="4"/>
        <v>0.27397260273972601</v>
      </c>
      <c r="L46" s="2">
        <f t="shared" si="0"/>
        <v>1.4069355822942074E-2</v>
      </c>
      <c r="N46" s="13"/>
      <c r="O46" s="13"/>
      <c r="P46" s="13"/>
      <c r="Q46" s="13"/>
      <c r="S46" s="2"/>
      <c r="T46" s="2"/>
      <c r="U46" s="2"/>
      <c r="W46" s="2"/>
      <c r="X46" s="2"/>
    </row>
    <row r="47" spans="1:24" x14ac:dyDescent="0.75">
      <c r="A47">
        <f t="shared" si="5"/>
        <v>43</v>
      </c>
      <c r="C47" s="23">
        <f t="shared" si="5"/>
        <v>44604</v>
      </c>
      <c r="D47" s="33">
        <f t="shared" si="8"/>
        <v>43</v>
      </c>
      <c r="E47" s="32">
        <f t="shared" si="1"/>
        <v>0.72299666548367836</v>
      </c>
      <c r="F47" s="32">
        <f t="shared" si="6"/>
        <v>-0.2436615759885977</v>
      </c>
      <c r="G47" s="2">
        <f t="shared" si="2"/>
        <v>-14.23164883893595</v>
      </c>
      <c r="H47" s="2">
        <f t="shared" si="7"/>
        <v>-13.960779933652848</v>
      </c>
      <c r="I47" s="2">
        <f t="shared" si="10"/>
        <v>19.712919149525945</v>
      </c>
      <c r="J47" s="2">
        <f t="shared" si="10"/>
        <v>14.394992036546483</v>
      </c>
      <c r="K47" s="2">
        <f t="shared" si="4"/>
        <v>0.27397260273972601</v>
      </c>
      <c r="L47" s="2">
        <f t="shared" si="0"/>
        <v>1.3898124405705509E-2</v>
      </c>
      <c r="N47" s="13"/>
      <c r="O47" s="13"/>
      <c r="P47" s="13"/>
      <c r="Q47" s="13"/>
      <c r="S47" s="2"/>
      <c r="T47" s="2"/>
      <c r="U47" s="2"/>
      <c r="W47" s="2"/>
      <c r="X47" s="2"/>
    </row>
    <row r="48" spans="1:24" x14ac:dyDescent="0.75">
      <c r="A48">
        <f t="shared" si="5"/>
        <v>44</v>
      </c>
      <c r="C48" s="23">
        <f t="shared" si="5"/>
        <v>44605</v>
      </c>
      <c r="D48" s="33">
        <f t="shared" si="8"/>
        <v>44</v>
      </c>
      <c r="E48" s="32">
        <f t="shared" si="1"/>
        <v>0.74021087180471834</v>
      </c>
      <c r="F48" s="32">
        <f t="shared" si="6"/>
        <v>-0.23785961854658716</v>
      </c>
      <c r="G48" s="2">
        <f t="shared" si="2"/>
        <v>-14.250700407353944</v>
      </c>
      <c r="H48" s="2">
        <f t="shared" si="7"/>
        <v>-13.628352259311125</v>
      </c>
      <c r="I48" s="2">
        <f t="shared" si="10"/>
        <v>19.945660460503376</v>
      </c>
      <c r="J48" s="2">
        <f t="shared" si="10"/>
        <v>13.964478658645874</v>
      </c>
      <c r="K48" s="2">
        <f t="shared" si="4"/>
        <v>0.27397260273972601</v>
      </c>
      <c r="L48" s="2">
        <f t="shared" si="0"/>
        <v>1.3735950397944941E-2</v>
      </c>
      <c r="N48" s="13"/>
      <c r="O48" s="13"/>
      <c r="P48" s="13"/>
      <c r="Q48" s="13"/>
      <c r="S48" s="2"/>
      <c r="T48" s="2"/>
      <c r="U48" s="2"/>
      <c r="W48" s="2"/>
      <c r="X48" s="2"/>
    </row>
    <row r="49" spans="1:24" x14ac:dyDescent="0.75">
      <c r="A49">
        <f t="shared" si="5"/>
        <v>45</v>
      </c>
      <c r="C49" s="23">
        <f t="shared" si="5"/>
        <v>44606</v>
      </c>
      <c r="D49" s="33">
        <f t="shared" si="8"/>
        <v>45</v>
      </c>
      <c r="E49" s="32">
        <f t="shared" si="1"/>
        <v>0.75742507812575832</v>
      </c>
      <c r="F49" s="32">
        <f t="shared" si="6"/>
        <v>-0.23199204926221514</v>
      </c>
      <c r="G49" s="2">
        <f t="shared" si="2"/>
        <v>-14.256967884674669</v>
      </c>
      <c r="H49" s="2">
        <f t="shared" si="7"/>
        <v>-13.292165303316011</v>
      </c>
      <c r="I49" s="2">
        <f t="shared" si="10"/>
        <v>20.17121735970683</v>
      </c>
      <c r="J49" s="2">
        <f t="shared" si="10"/>
        <v>13.533413952207241</v>
      </c>
      <c r="K49" s="2">
        <f t="shared" si="4"/>
        <v>0.27397260273972601</v>
      </c>
      <c r="L49" s="2">
        <f t="shared" si="0"/>
        <v>1.3582353402576589E-2</v>
      </c>
      <c r="N49" s="15"/>
      <c r="O49" s="13"/>
      <c r="P49" s="15"/>
      <c r="Q49" s="13"/>
      <c r="S49" s="2"/>
      <c r="T49" s="2"/>
      <c r="U49" s="2"/>
      <c r="W49" s="2"/>
      <c r="X49" s="2"/>
    </row>
    <row r="50" spans="1:24" x14ac:dyDescent="0.75">
      <c r="A50">
        <f t="shared" si="5"/>
        <v>46</v>
      </c>
      <c r="C50" s="23">
        <f>C49+1</f>
        <v>44607</v>
      </c>
      <c r="D50" s="33">
        <f t="shared" si="8"/>
        <v>46</v>
      </c>
      <c r="E50" s="32">
        <f t="shared" si="1"/>
        <v>0.7746392844467983</v>
      </c>
      <c r="F50" s="32">
        <f t="shared" si="6"/>
        <v>-0.22606095937055368</v>
      </c>
      <c r="G50" s="2">
        <f t="shared" si="2"/>
        <v>-14.250530696554357</v>
      </c>
      <c r="H50" s="2">
        <f t="shared" si="7"/>
        <v>-12.952338884611105</v>
      </c>
      <c r="I50" s="2">
        <f t="shared" si="10"/>
        <v>20.389585122294349</v>
      </c>
      <c r="J50" s="2">
        <f t="shared" si="10"/>
        <v>13.102065755251147</v>
      </c>
      <c r="K50" s="2">
        <f t="shared" si="4"/>
        <v>0.27397260273972601</v>
      </c>
      <c r="L50" s="2">
        <f t="shared" si="0"/>
        <v>1.3436889524552381E-2</v>
      </c>
      <c r="N50" s="13"/>
      <c r="O50" s="13"/>
      <c r="P50" s="13"/>
      <c r="Q50" s="13"/>
      <c r="S50" s="2"/>
      <c r="T50" s="2"/>
      <c r="U50" s="2"/>
      <c r="W50" s="2"/>
      <c r="X50" s="2"/>
    </row>
    <row r="51" spans="1:24" x14ac:dyDescent="0.75">
      <c r="A51">
        <f t="shared" si="5"/>
        <v>47</v>
      </c>
      <c r="C51" s="39">
        <f t="shared" si="5"/>
        <v>44608</v>
      </c>
      <c r="D51" s="33">
        <f t="shared" si="8"/>
        <v>47</v>
      </c>
      <c r="E51" s="32">
        <f t="shared" si="1"/>
        <v>0.79185349076783818</v>
      </c>
      <c r="F51" s="32">
        <f t="shared" si="6"/>
        <v>-0.22006844022987104</v>
      </c>
      <c r="G51" s="2">
        <f t="shared" si="2"/>
        <v>-14.231482077784181</v>
      </c>
      <c r="H51" s="2">
        <f t="shared" si="7"/>
        <v>-12.608992829198627</v>
      </c>
      <c r="I51" s="20">
        <f t="shared" si="10"/>
        <v>20.600763324748712</v>
      </c>
      <c r="J51" s="20">
        <f t="shared" si="10"/>
        <v>12.670692147261775</v>
      </c>
      <c r="K51" s="2">
        <f t="shared" si="4"/>
        <v>0.27397260273972601</v>
      </c>
      <c r="L51" s="2">
        <f t="shared" si="0"/>
        <v>1.329914811508898E-2</v>
      </c>
      <c r="N51" s="13"/>
      <c r="O51" s="13"/>
      <c r="P51" s="13"/>
      <c r="Q51" s="13"/>
      <c r="S51" s="7"/>
      <c r="T51" s="2"/>
      <c r="U51" s="2"/>
      <c r="W51" s="2"/>
      <c r="X51" s="2"/>
    </row>
    <row r="52" spans="1:24" x14ac:dyDescent="0.75">
      <c r="A52">
        <f t="shared" si="5"/>
        <v>48</v>
      </c>
      <c r="C52" s="23">
        <f t="shared" si="5"/>
        <v>44609</v>
      </c>
      <c r="D52" s="33">
        <f t="shared" si="8"/>
        <v>48</v>
      </c>
      <c r="E52" s="32">
        <f t="shared" si="1"/>
        <v>0.80906769708887816</v>
      </c>
      <c r="F52" s="32">
        <f t="shared" si="6"/>
        <v>-0.21401658211942545</v>
      </c>
      <c r="G52" s="2">
        <f t="shared" si="2"/>
        <v>-14.199928936421786</v>
      </c>
      <c r="H52" s="2">
        <f t="shared" si="7"/>
        <v>-12.262246901258077</v>
      </c>
      <c r="I52" s="2">
        <f t="shared" si="10"/>
        <v>20.804755676432976</v>
      </c>
      <c r="J52" s="2">
        <f t="shared" si="10"/>
        <v>12.239541101055806</v>
      </c>
      <c r="K52" s="2">
        <f t="shared" si="4"/>
        <v>0.27397260273972601</v>
      </c>
      <c r="L52" s="2">
        <f t="shared" si="0"/>
        <v>1.3168748866879233E-2</v>
      </c>
      <c r="N52" s="13"/>
      <c r="O52" s="13"/>
      <c r="P52" s="13"/>
      <c r="Q52" s="13"/>
      <c r="S52" s="2"/>
      <c r="T52" s="2"/>
      <c r="U52" s="2"/>
      <c r="W52" s="2"/>
      <c r="X52" s="2"/>
    </row>
    <row r="53" spans="1:24" x14ac:dyDescent="0.75">
      <c r="A53">
        <f t="shared" si="5"/>
        <v>49</v>
      </c>
      <c r="C53" s="23">
        <f t="shared" si="5"/>
        <v>44610</v>
      </c>
      <c r="D53" s="33">
        <f t="shared" si="8"/>
        <v>49</v>
      </c>
      <c r="E53" s="32">
        <f t="shared" si="1"/>
        <v>0.82628190340991814</v>
      </c>
      <c r="F53" s="32">
        <f t="shared" si="6"/>
        <v>-0.20790747308780408</v>
      </c>
      <c r="G53" s="2">
        <f t="shared" si="2"/>
        <v>-14.155991702094724</v>
      </c>
      <c r="H53" s="2">
        <f t="shared" si="7"/>
        <v>-11.912220737160919</v>
      </c>
      <c r="I53" s="2">
        <f t="shared" si="10"/>
        <v>21.001569845829522</v>
      </c>
      <c r="J53" s="2">
        <f t="shared" si="10"/>
        <v>11.808850163792783</v>
      </c>
      <c r="K53" s="2">
        <f t="shared" si="4"/>
        <v>0.27397260273972601</v>
      </c>
      <c r="L53" s="2">
        <f t="shared" si="0"/>
        <v>1.3045339217540983E-2</v>
      </c>
      <c r="N53" s="13"/>
      <c r="O53" s="13"/>
      <c r="P53" s="13"/>
      <c r="Q53" s="13"/>
      <c r="S53" s="2"/>
      <c r="T53" s="2"/>
      <c r="U53" s="2"/>
      <c r="W53" s="2"/>
      <c r="X53" s="2"/>
    </row>
    <row r="54" spans="1:24" x14ac:dyDescent="0.75">
      <c r="A54">
        <f t="shared" si="5"/>
        <v>50</v>
      </c>
      <c r="C54" s="23">
        <f t="shared" si="5"/>
        <v>44611</v>
      </c>
      <c r="D54" s="33">
        <f t="shared" si="8"/>
        <v>50</v>
      </c>
      <c r="E54" s="32">
        <f t="shared" si="1"/>
        <v>0.84349610973095812</v>
      </c>
      <c r="F54" s="32">
        <f t="shared" si="6"/>
        <v>-0.20174319785320272</v>
      </c>
      <c r="G54" s="2">
        <f t="shared" si="2"/>
        <v>-14.099804158662993</v>
      </c>
      <c r="H54" s="2">
        <f t="shared" si="7"/>
        <v>-11.559033782461245</v>
      </c>
      <c r="I54" s="2">
        <f t="shared" si="10"/>
        <v>21.191217281980386</v>
      </c>
      <c r="J54" s="2">
        <f t="shared" si="10"/>
        <v>11.378846169051826</v>
      </c>
      <c r="K54" s="2">
        <f t="shared" si="4"/>
        <v>0.27397260273972601</v>
      </c>
      <c r="L54" s="2">
        <f t="shared" si="0"/>
        <v>1.2928592024427699E-2</v>
      </c>
      <c r="N54" s="13"/>
      <c r="O54" s="13"/>
      <c r="P54" s="13"/>
      <c r="Q54" s="13"/>
      <c r="S54" s="2"/>
      <c r="T54" s="2"/>
      <c r="U54" s="2"/>
      <c r="W54" s="2"/>
      <c r="X54" s="2"/>
    </row>
    <row r="55" spans="1:24" x14ac:dyDescent="0.75">
      <c r="A55">
        <f t="shared" si="5"/>
        <v>51</v>
      </c>
      <c r="C55" s="38">
        <f t="shared" si="5"/>
        <v>44612</v>
      </c>
      <c r="D55" s="33">
        <f t="shared" si="8"/>
        <v>51</v>
      </c>
      <c r="E55" s="32">
        <f t="shared" si="1"/>
        <v>0.8607103160519981</v>
      </c>
      <c r="F55" s="32">
        <f t="shared" si="6"/>
        <v>-0.19552583675689383</v>
      </c>
      <c r="G55" s="2">
        <f t="shared" si="2"/>
        <v>-14.03151326144631</v>
      </c>
      <c r="H55" s="2">
        <f t="shared" si="7"/>
        <v>-11.202805231933917</v>
      </c>
      <c r="I55" s="2">
        <f t="shared" si="10"/>
        <v>21.373713031639703</v>
      </c>
      <c r="J55" s="2">
        <f t="shared" si="10"/>
        <v>10.949744979559028</v>
      </c>
      <c r="K55" s="2">
        <f t="shared" si="4"/>
        <v>0.27397260273972601</v>
      </c>
      <c r="L55" s="2">
        <f t="shared" si="0"/>
        <v>1.2818203478925812E-2</v>
      </c>
      <c r="N55" s="13"/>
      <c r="O55" s="13"/>
      <c r="P55" s="13"/>
      <c r="Q55" s="13"/>
      <c r="S55" s="2"/>
      <c r="T55" s="2"/>
      <c r="U55" s="2"/>
      <c r="V55" s="17"/>
      <c r="W55" s="2"/>
      <c r="X55" s="18"/>
    </row>
    <row r="56" spans="1:24" x14ac:dyDescent="0.75">
      <c r="A56">
        <f t="shared" si="5"/>
        <v>52</v>
      </c>
      <c r="C56" s="23">
        <f t="shared" si="5"/>
        <v>44613</v>
      </c>
      <c r="D56" s="33">
        <f t="shared" si="8"/>
        <v>52</v>
      </c>
      <c r="E56" s="32">
        <f t="shared" si="1"/>
        <v>0.87792452237303797</v>
      </c>
      <c r="F56" s="32">
        <f t="shared" si="6"/>
        <v>-0.18925746477097716</v>
      </c>
      <c r="G56" s="2">
        <f t="shared" si="2"/>
        <v>-13.951278939239927</v>
      </c>
      <c r="H56" s="2">
        <f t="shared" si="7"/>
        <v>-10.843653972722853</v>
      </c>
      <c r="I56" s="2">
        <f t="shared" si="10"/>
        <v>21.549075552663837</v>
      </c>
      <c r="J56" s="2">
        <f t="shared" si="10"/>
        <v>10.521751261448031</v>
      </c>
      <c r="K56" s="2">
        <f t="shared" si="4"/>
        <v>0.27397260273972601</v>
      </c>
      <c r="L56" s="2">
        <f t="shared" si="0"/>
        <v>1.2713891232603632E-2</v>
      </c>
      <c r="N56" s="13"/>
      <c r="O56" s="13"/>
      <c r="P56" s="13"/>
      <c r="Q56" s="13"/>
      <c r="S56" s="2"/>
      <c r="T56" s="2"/>
      <c r="U56" s="2"/>
      <c r="W56" s="2"/>
      <c r="X56" s="2"/>
    </row>
    <row r="57" spans="1:24" x14ac:dyDescent="0.75">
      <c r="A57">
        <f t="shared" si="5"/>
        <v>53</v>
      </c>
      <c r="C57" s="23">
        <f t="shared" si="5"/>
        <v>44614</v>
      </c>
      <c r="D57" s="33">
        <f t="shared" si="8"/>
        <v>53</v>
      </c>
      <c r="E57" s="32">
        <f t="shared" si="1"/>
        <v>0.89513872869407796</v>
      </c>
      <c r="F57" s="32">
        <f t="shared" si="6"/>
        <v>-0.18294015056135249</v>
      </c>
      <c r="G57" s="2">
        <f t="shared" si="2"/>
        <v>-13.859273881360643</v>
      </c>
      <c r="H57" s="2">
        <f t="shared" si="7"/>
        <v>-10.481698530653336</v>
      </c>
      <c r="I57" s="2">
        <f t="shared" si="10"/>
        <v>21.717326524171021</v>
      </c>
      <c r="J57" s="2">
        <f t="shared" si="10"/>
        <v>10.095058290431069</v>
      </c>
      <c r="K57" s="2">
        <f t="shared" si="4"/>
        <v>0.27397260273972601</v>
      </c>
      <c r="L57" s="2">
        <f t="shared" si="0"/>
        <v>1.2615392711197628E-2</v>
      </c>
      <c r="N57" s="13"/>
      <c r="O57" s="13"/>
      <c r="P57" s="13"/>
      <c r="Q57" s="13"/>
      <c r="S57" s="2"/>
      <c r="T57" s="2"/>
      <c r="U57" s="2"/>
      <c r="W57" s="2"/>
      <c r="X57" s="2"/>
    </row>
    <row r="58" spans="1:24" x14ac:dyDescent="0.75">
      <c r="A58">
        <f t="shared" si="5"/>
        <v>54</v>
      </c>
      <c r="C58" s="23">
        <f t="shared" si="5"/>
        <v>44615</v>
      </c>
      <c r="D58" s="33">
        <f t="shared" si="8"/>
        <v>54</v>
      </c>
      <c r="E58" s="32">
        <f t="shared" si="1"/>
        <v>0.91235293501511794</v>
      </c>
      <c r="F58" s="32">
        <f t="shared" si="6"/>
        <v>-0.17657595560669806</v>
      </c>
      <c r="G58" s="2">
        <f t="shared" si="2"/>
        <v>-13.755683309982407</v>
      </c>
      <c r="H58" s="2">
        <f t="shared" si="7"/>
        <v>-10.117057019753185</v>
      </c>
      <c r="I58" s="2">
        <f t="shared" si="10"/>
        <v>21.878490654009077</v>
      </c>
      <c r="J58" s="2">
        <f t="shared" si="10"/>
        <v>9.6698477902833702</v>
      </c>
      <c r="K58" s="2">
        <f t="shared" si="4"/>
        <v>0.27397260273972601</v>
      </c>
      <c r="L58" s="2">
        <f t="shared" si="0"/>
        <v>1.2522463595518757E-2</v>
      </c>
      <c r="N58" s="13"/>
      <c r="O58" s="13"/>
      <c r="P58" s="13"/>
      <c r="Q58" s="13"/>
      <c r="S58" s="2"/>
      <c r="T58" s="2"/>
      <c r="U58" s="2"/>
      <c r="W58" s="2"/>
      <c r="X58" s="2"/>
    </row>
    <row r="59" spans="1:24" x14ac:dyDescent="0.75">
      <c r="A59">
        <f t="shared" si="5"/>
        <v>55</v>
      </c>
      <c r="C59" s="23">
        <f t="shared" si="5"/>
        <v>44616</v>
      </c>
      <c r="D59" s="33">
        <f t="shared" si="8"/>
        <v>55</v>
      </c>
      <c r="E59" s="32">
        <f t="shared" si="1"/>
        <v>0.92956714133615792</v>
      </c>
      <c r="F59" s="32">
        <f t="shared" si="6"/>
        <v>-0.17016693337408029</v>
      </c>
      <c r="G59" s="2">
        <f t="shared" si="2"/>
        <v>-13.640704738038101</v>
      </c>
      <c r="H59" s="2">
        <f t="shared" si="7"/>
        <v>-9.7498470950186746</v>
      </c>
      <c r="I59" s="2">
        <f t="shared" si="10"/>
        <v>22.032595484070612</v>
      </c>
      <c r="J59" s="2">
        <f t="shared" si="10"/>
        <v>9.2462898036920649</v>
      </c>
      <c r="K59" s="2">
        <f t="shared" si="4"/>
        <v>0.27397260273972601</v>
      </c>
      <c r="L59" s="2">
        <f t="shared" si="0"/>
        <v>1.2434876451020307E-2</v>
      </c>
      <c r="N59" s="13"/>
      <c r="O59" s="13"/>
      <c r="P59" s="13"/>
      <c r="Q59" s="13"/>
      <c r="S59" s="2"/>
      <c r="T59" s="2"/>
      <c r="U59" s="2"/>
      <c r="W59" s="2"/>
      <c r="X59" s="2"/>
    </row>
    <row r="60" spans="1:24" x14ac:dyDescent="0.75">
      <c r="A60">
        <f t="shared" si="5"/>
        <v>56</v>
      </c>
      <c r="C60" s="23">
        <f t="shared" si="5"/>
        <v>44617</v>
      </c>
      <c r="D60" s="33">
        <f t="shared" si="8"/>
        <v>56</v>
      </c>
      <c r="E60" s="32">
        <f t="shared" si="1"/>
        <v>0.9467813476571979</v>
      </c>
      <c r="F60" s="32">
        <f t="shared" si="6"/>
        <v>-0.16371512855166229</v>
      </c>
      <c r="G60" s="2">
        <f t="shared" si="2"/>
        <v>-13.514547712981177</v>
      </c>
      <c r="H60" s="2">
        <f t="shared" si="7"/>
        <v>-9.3801859084519705</v>
      </c>
      <c r="I60" s="2">
        <f t="shared" si="10"/>
        <v>22.179671194002246</v>
      </c>
      <c r="J60" s="2">
        <f t="shared" si="10"/>
        <v>8.8245425958980661</v>
      </c>
      <c r="K60" s="2">
        <f t="shared" si="4"/>
        <v>0.27397260273972601</v>
      </c>
      <c r="L60" s="2">
        <f t="shared" si="0"/>
        <v>1.2352419490051447E-2</v>
      </c>
      <c r="N60" s="13"/>
      <c r="O60" s="13"/>
      <c r="P60" s="13"/>
      <c r="Q60" s="13"/>
      <c r="S60" s="2"/>
      <c r="T60" s="2"/>
      <c r="U60" s="2"/>
      <c r="W60" s="2"/>
      <c r="X60" s="2"/>
    </row>
    <row r="61" spans="1:24" ht="15.5" thickBot="1" x14ac:dyDescent="0.9">
      <c r="A61">
        <f t="shared" si="5"/>
        <v>57</v>
      </c>
      <c r="C61" s="23">
        <f t="shared" si="5"/>
        <v>44618</v>
      </c>
      <c r="D61" s="33">
        <f t="shared" si="8"/>
        <v>57</v>
      </c>
      <c r="E61" s="32">
        <f t="shared" si="1"/>
        <v>0.96399555397823788</v>
      </c>
      <c r="F61" s="32">
        <f t="shared" si="6"/>
        <v>-0.15722257633882195</v>
      </c>
      <c r="G61" s="2">
        <f t="shared" si="2"/>
        <v>-13.377433546717329</v>
      </c>
      <c r="H61" s="2">
        <f t="shared" si="7"/>
        <v>-9.0081900683878953</v>
      </c>
      <c r="I61" s="2">
        <f t="shared" si="10"/>
        <v>22.319750403844516</v>
      </c>
      <c r="J61" s="2">
        <f t="shared" si="10"/>
        <v>8.4047525905361908</v>
      </c>
      <c r="K61" s="2">
        <f t="shared" si="4"/>
        <v>0.27397260273972601</v>
      </c>
      <c r="L61" s="2">
        <f t="shared" si="0"/>
        <v>1.2274895452797491E-2</v>
      </c>
      <c r="N61" s="13"/>
      <c r="O61" s="13"/>
      <c r="P61" s="13"/>
      <c r="Q61" s="13"/>
      <c r="S61" s="2"/>
      <c r="T61" s="2"/>
      <c r="U61" s="2"/>
      <c r="W61" s="2"/>
      <c r="X61" s="2"/>
    </row>
    <row r="62" spans="1:24" ht="15.5" thickBot="1" x14ac:dyDescent="0.9">
      <c r="A62">
        <f t="shared" si="5"/>
        <v>58</v>
      </c>
      <c r="B62" s="40"/>
      <c r="C62" s="23">
        <f t="shared" si="5"/>
        <v>44619</v>
      </c>
      <c r="D62" s="33">
        <f t="shared" si="8"/>
        <v>58</v>
      </c>
      <c r="E62" s="32">
        <f t="shared" si="1"/>
        <v>0.98120976029927776</v>
      </c>
      <c r="F62" s="32">
        <f t="shared" si="6"/>
        <v>-0.15069130179382839</v>
      </c>
      <c r="G62" s="2">
        <f t="shared" si="2"/>
        <v>-13.229595032032815</v>
      </c>
      <c r="H62" s="2">
        <f t="shared" si="7"/>
        <v>-8.6339756021185377</v>
      </c>
      <c r="I62" s="2">
        <f t="shared" si="10"/>
        <v>22.452867976161457</v>
      </c>
      <c r="J62" s="2">
        <f t="shared" si="10"/>
        <v>7.9870543390164528</v>
      </c>
      <c r="K62" s="2">
        <f t="shared" si="4"/>
        <v>0.27397260273972601</v>
      </c>
      <c r="L62" s="2">
        <f t="shared" si="0"/>
        <v>1.220212059459873E-2</v>
      </c>
      <c r="N62" s="13"/>
      <c r="O62" s="13"/>
      <c r="P62" s="13"/>
      <c r="Q62" s="13"/>
      <c r="S62" s="2"/>
      <c r="T62" s="7"/>
      <c r="U62" s="2"/>
      <c r="W62" s="2"/>
      <c r="X62" s="2"/>
    </row>
    <row r="63" spans="1:24" x14ac:dyDescent="0.75">
      <c r="A63">
        <f t="shared" si="5"/>
        <v>59</v>
      </c>
      <c r="C63" s="23">
        <f t="shared" si="5"/>
        <v>44620</v>
      </c>
      <c r="D63" s="33">
        <f t="shared" si="8"/>
        <v>59</v>
      </c>
      <c r="E63" s="32">
        <f t="shared" si="1"/>
        <v>0.99842396662031774</v>
      </c>
      <c r="F63" s="32">
        <f t="shared" si="6"/>
        <v>-0.14412331923907154</v>
      </c>
      <c r="G63" s="2">
        <f t="shared" si="2"/>
        <v>-13.071276145861729</v>
      </c>
      <c r="H63" s="2">
        <f t="shared" si="7"/>
        <v>-8.2576579218154187</v>
      </c>
      <c r="I63" s="2">
        <f t="shared" si="10"/>
        <v>22.579060818187138</v>
      </c>
      <c r="J63" s="2">
        <f t="shared" si="10"/>
        <v>7.5715705215408491</v>
      </c>
      <c r="K63" s="2">
        <f t="shared" si="4"/>
        <v>0.27397260273972601</v>
      </c>
      <c r="L63" s="2">
        <f t="shared" si="0"/>
        <v>1.2133923768832966E-2</v>
      </c>
      <c r="N63" s="13"/>
      <c r="O63" s="13"/>
      <c r="P63" s="13"/>
      <c r="Q63" s="13"/>
      <c r="S63" s="2"/>
      <c r="T63" s="2"/>
      <c r="U63" s="2"/>
      <c r="W63" s="2"/>
      <c r="X63" s="2"/>
    </row>
    <row r="64" spans="1:24" x14ac:dyDescent="0.75">
      <c r="A64">
        <f t="shared" si="5"/>
        <v>60</v>
      </c>
      <c r="C64" s="23">
        <f t="shared" si="5"/>
        <v>44621</v>
      </c>
      <c r="D64" s="33">
        <f t="shared" si="8"/>
        <v>60</v>
      </c>
      <c r="E64" s="32">
        <f t="shared" si="1"/>
        <v>1.0156381729413577</v>
      </c>
      <c r="F64" s="32">
        <f t="shared" si="6"/>
        <v>-0.13752063172367998</v>
      </c>
      <c r="G64" s="2">
        <f t="shared" si="2"/>
        <v>-12.902731739750145</v>
      </c>
      <c r="H64" s="2">
        <f t="shared" si="7"/>
        <v>-7.8793517937397626</v>
      </c>
      <c r="I64" s="2">
        <f t="shared" si="10"/>
        <v>22.698367684539367</v>
      </c>
      <c r="J64" s="2">
        <f t="shared" si="10"/>
        <v>7.1584119811337388</v>
      </c>
      <c r="K64" s="2">
        <f t="shared" si="4"/>
        <v>0.27397260273972601</v>
      </c>
      <c r="L64" s="2">
        <f t="shared" si="0"/>
        <v>1.2070145595814721E-2</v>
      </c>
      <c r="N64" s="13"/>
      <c r="O64" s="13"/>
      <c r="P64" s="13"/>
      <c r="Q64" s="13"/>
      <c r="S64" s="2"/>
      <c r="T64" s="2"/>
      <c r="U64" s="2"/>
      <c r="W64" s="2"/>
      <c r="X64" s="2"/>
    </row>
    <row r="65" spans="1:24" x14ac:dyDescent="0.75">
      <c r="A65">
        <f t="shared" si="5"/>
        <v>61</v>
      </c>
      <c r="C65" s="23">
        <f t="shared" si="5"/>
        <v>44622</v>
      </c>
      <c r="D65" s="33">
        <f t="shared" si="8"/>
        <v>61</v>
      </c>
      <c r="E65" s="32">
        <f t="shared" si="1"/>
        <v>1.0328523792623976</v>
      </c>
      <c r="F65" s="32">
        <f t="shared" si="6"/>
        <v>-0.13088523054320858</v>
      </c>
      <c r="G65" s="2">
        <f t="shared" si="2"/>
        <v>-12.724227217890013</v>
      </c>
      <c r="H65" s="2">
        <f t="shared" si="7"/>
        <v>-7.4991713107226268</v>
      </c>
      <c r="I65" s="2">
        <f t="shared" si="10"/>
        <v>22.810828981028148</v>
      </c>
      <c r="J65" s="2">
        <f t="shared" si="10"/>
        <v>6.7476777893269002</v>
      </c>
      <c r="K65" s="2">
        <f t="shared" si="4"/>
        <v>0.27397260273972601</v>
      </c>
      <c r="L65" s="2">
        <f t="shared" si="0"/>
        <v>1.2010637709291059E-2</v>
      </c>
      <c r="N65" s="13"/>
      <c r="O65" s="13"/>
      <c r="P65" s="13"/>
      <c r="Q65" s="13"/>
      <c r="S65" s="2"/>
      <c r="T65" s="2"/>
      <c r="U65" s="2"/>
      <c r="W65" s="2"/>
      <c r="X65" s="2"/>
    </row>
    <row r="66" spans="1:24" x14ac:dyDescent="0.75">
      <c r="A66">
        <f t="shared" si="5"/>
        <v>62</v>
      </c>
      <c r="C66" s="23">
        <f t="shared" si="5"/>
        <v>44623</v>
      </c>
      <c r="D66" s="33">
        <f t="shared" si="8"/>
        <v>62</v>
      </c>
      <c r="E66" s="32">
        <f t="shared" si="1"/>
        <v>1.0500665855834377</v>
      </c>
      <c r="F66" s="32">
        <f t="shared" si="6"/>
        <v>-0.12421909481592051</v>
      </c>
      <c r="G66" s="2">
        <f t="shared" si="2"/>
        <v>-12.536038203110282</v>
      </c>
      <c r="H66" s="2">
        <f t="shared" si="7"/>
        <v>-7.1172298678876489</v>
      </c>
      <c r="I66" s="2">
        <f t="shared" ref="I66:J85" si="11">(H66-H65)*60</f>
        <v>22.916486570098673</v>
      </c>
      <c r="J66" s="2">
        <f t="shared" si="11"/>
        <v>6.3394553442314816</v>
      </c>
      <c r="K66" s="2">
        <f t="shared" si="4"/>
        <v>0.27397260273972601</v>
      </c>
      <c r="L66" s="2">
        <f t="shared" si="0"/>
        <v>1.1955262073079048E-2</v>
      </c>
      <c r="N66" s="13"/>
      <c r="O66" s="13"/>
      <c r="P66" s="13"/>
      <c r="Q66" s="13"/>
      <c r="S66" s="2"/>
      <c r="T66" s="2"/>
      <c r="U66" s="2"/>
      <c r="W66" s="2"/>
      <c r="X66" s="2"/>
    </row>
    <row r="67" spans="1:24" x14ac:dyDescent="0.75">
      <c r="A67">
        <f t="shared" si="5"/>
        <v>63</v>
      </c>
      <c r="C67" s="23">
        <f t="shared" si="5"/>
        <v>44624</v>
      </c>
      <c r="D67" s="33">
        <f t="shared" si="8"/>
        <v>63</v>
      </c>
      <c r="E67" s="32">
        <f t="shared" si="1"/>
        <v>1.0672807919044776</v>
      </c>
      <c r="F67" s="32">
        <f t="shared" si="6"/>
        <v>-0.11752419111504202</v>
      </c>
      <c r="G67" s="2">
        <f t="shared" si="2"/>
        <v>-12.338450191226913</v>
      </c>
      <c r="H67" s="2">
        <f t="shared" si="7"/>
        <v>-6.7336401415807963</v>
      </c>
      <c r="I67" s="2">
        <f t="shared" si="11"/>
        <v>23.015383578411157</v>
      </c>
      <c r="J67" s="2">
        <f t="shared" si="11"/>
        <v>5.9338204987490428</v>
      </c>
      <c r="K67" s="2">
        <f t="shared" si="4"/>
        <v>0.27397260273972601</v>
      </c>
      <c r="L67" s="2">
        <f t="shared" si="0"/>
        <v>1.1903890361258947E-2</v>
      </c>
      <c r="N67" s="13"/>
      <c r="O67" s="13"/>
      <c r="P67" s="13"/>
      <c r="Q67" s="13"/>
      <c r="S67" s="2"/>
      <c r="T67" s="2"/>
      <c r="U67" s="2"/>
      <c r="W67" s="2"/>
      <c r="X67" s="2"/>
    </row>
    <row r="68" spans="1:24" x14ac:dyDescent="0.75">
      <c r="A68">
        <f t="shared" si="5"/>
        <v>64</v>
      </c>
      <c r="C68" s="23">
        <f t="shared" si="5"/>
        <v>44625</v>
      </c>
      <c r="D68" s="33">
        <f t="shared" si="8"/>
        <v>64</v>
      </c>
      <c r="E68" s="32">
        <f t="shared" si="1"/>
        <v>1.0844949982255176</v>
      </c>
      <c r="F68" s="32">
        <f t="shared" si="6"/>
        <v>-0.11080247315621133</v>
      </c>
      <c r="G68" s="2">
        <f t="shared" si="2"/>
        <v>-12.131758194167048</v>
      </c>
      <c r="H68" s="2">
        <f t="shared" si="7"/>
        <v>-6.3485140714625077</v>
      </c>
      <c r="I68" s="2">
        <f t="shared" si="11"/>
        <v>23.107564207097315</v>
      </c>
      <c r="J68" s="2">
        <f t="shared" si="11"/>
        <v>5.5308377211694904</v>
      </c>
      <c r="K68" s="2">
        <f t="shared" si="4"/>
        <v>0.27397260273972601</v>
      </c>
      <c r="L68" s="2">
        <f t="shared" si="0"/>
        <v>1.1856403396060991E-2</v>
      </c>
      <c r="N68" s="13"/>
      <c r="O68" s="13"/>
      <c r="P68" s="13"/>
      <c r="Q68" s="13"/>
      <c r="S68" s="2"/>
      <c r="T68" s="2"/>
      <c r="U68" s="2"/>
      <c r="W68" s="2"/>
      <c r="X68" s="2"/>
    </row>
    <row r="69" spans="1:24" x14ac:dyDescent="0.75">
      <c r="A69">
        <f t="shared" si="5"/>
        <v>65</v>
      </c>
      <c r="C69" s="23">
        <f t="shared" si="5"/>
        <v>44626</v>
      </c>
      <c r="D69" s="33">
        <f t="shared" si="8"/>
        <v>65</v>
      </c>
      <c r="E69" s="32">
        <f t="shared" si="1"/>
        <v>1.1017092045465575</v>
      </c>
      <c r="F69" s="32">
        <f t="shared" si="6"/>
        <v>-0.10405588153920624</v>
      </c>
      <c r="G69" s="2">
        <f t="shared" ref="G69:G132" si="12">229.18*(0.000075+0.001868*COS(E69)-0.032077*SIN(E69)-0.014615*COS(2*E69)-0.040849*SIN(2*E69))</f>
        <v>-11.916266372295812</v>
      </c>
      <c r="H69" s="2">
        <f t="shared" si="7"/>
        <v>-5.961962845709774</v>
      </c>
      <c r="I69" s="2">
        <f t="shared" si="11"/>
        <v>23.193073545164022</v>
      </c>
      <c r="J69" s="2">
        <f t="shared" si="11"/>
        <v>5.1305602840024278</v>
      </c>
      <c r="K69" s="2">
        <f t="shared" si="4"/>
        <v>0.27397260273972601</v>
      </c>
      <c r="L69" s="2">
        <f t="shared" ref="L69:L132" si="13">(K69/I69)</f>
        <v>1.1812690638272559E-2</v>
      </c>
      <c r="N69" s="13"/>
      <c r="O69" s="13"/>
      <c r="P69" s="13"/>
      <c r="Q69" s="13"/>
      <c r="S69" s="2"/>
      <c r="T69" s="2"/>
      <c r="U69" s="2"/>
      <c r="W69" s="2"/>
      <c r="X69" s="2"/>
    </row>
    <row r="70" spans="1:24" x14ac:dyDescent="0.75">
      <c r="A70">
        <f t="shared" si="5"/>
        <v>66</v>
      </c>
      <c r="C70" s="23">
        <f t="shared" si="5"/>
        <v>44627</v>
      </c>
      <c r="D70" s="33">
        <f t="shared" si="8"/>
        <v>66</v>
      </c>
      <c r="E70" s="32">
        <f t="shared" ref="E70:E133" si="14">(D70-1)*$E$2</f>
        <v>1.1189234108675974</v>
      </c>
      <c r="F70" s="32">
        <f t="shared" si="6"/>
        <v>-9.7286343542882264E-2</v>
      </c>
      <c r="G70" s="2">
        <f t="shared" si="12"/>
        <v>-11.692287656386808</v>
      </c>
      <c r="H70" s="2">
        <f t="shared" si="7"/>
        <v>-5.5740968892669622</v>
      </c>
      <c r="I70" s="2">
        <f t="shared" si="11"/>
        <v>23.271957386568705</v>
      </c>
      <c r="J70" s="2">
        <f t="shared" si="11"/>
        <v>4.7330304842809312</v>
      </c>
      <c r="K70" s="2">
        <f t="shared" ref="K70:K133" si="15">(100*(1/365))</f>
        <v>0.27397260273972601</v>
      </c>
      <c r="L70" s="2">
        <f t="shared" si="13"/>
        <v>1.1772649725538254E-2</v>
      </c>
      <c r="N70" s="13"/>
      <c r="O70" s="13"/>
      <c r="P70" s="13"/>
      <c r="Q70" s="13"/>
      <c r="S70" s="2"/>
      <c r="T70" s="2"/>
      <c r="U70" s="2"/>
      <c r="W70" s="2"/>
      <c r="X70" s="2"/>
    </row>
    <row r="71" spans="1:24" x14ac:dyDescent="0.75">
      <c r="A71">
        <f t="shared" ref="A71:C134" si="16">A70+1</f>
        <v>67</v>
      </c>
      <c r="C71" s="23">
        <f t="shared" si="16"/>
        <v>44628</v>
      </c>
      <c r="D71" s="33">
        <f t="shared" si="8"/>
        <v>67</v>
      </c>
      <c r="E71" s="32">
        <f t="shared" si="14"/>
        <v>1.1361376171886375</v>
      </c>
      <c r="F71" s="32">
        <f t="shared" ref="F71:F134" si="17">0.006918-0.399912*COS(E71)+0.070257*SIN(E71)-0.006758*COS(2*E71)+0.000907*SIN(2*E71)-0.002697*COS(3*E71)+0.00148*SIN(3*E71)</f>
        <v>-9.0495772972122801E-2</v>
      </c>
      <c r="G71" s="2">
        <f t="shared" si="12"/>
        <v>-11.460143359689599</v>
      </c>
      <c r="H71" s="2">
        <f t="shared" ref="H71:H134" si="18">F71*(180/PI())</f>
        <v>-5.1850258550767023</v>
      </c>
      <c r="I71" s="2">
        <f t="shared" si="11"/>
        <v>23.344262051415594</v>
      </c>
      <c r="J71" s="2">
        <f t="shared" si="11"/>
        <v>4.338279890813368</v>
      </c>
      <c r="K71" s="2">
        <f t="shared" si="15"/>
        <v>0.27397260273972601</v>
      </c>
      <c r="L71" s="2">
        <f t="shared" si="13"/>
        <v>1.1736186054470389E-2</v>
      </c>
      <c r="N71" s="13"/>
      <c r="O71" s="13"/>
      <c r="P71" s="13"/>
      <c r="Q71" s="13"/>
      <c r="S71" s="2"/>
      <c r="T71" s="2"/>
      <c r="U71" s="2"/>
      <c r="W71" s="2"/>
      <c r="X71" s="2"/>
    </row>
    <row r="72" spans="1:24" x14ac:dyDescent="0.75">
      <c r="A72">
        <f t="shared" si="16"/>
        <v>68</v>
      </c>
      <c r="C72" s="23">
        <f t="shared" si="16"/>
        <v>44629</v>
      </c>
      <c r="D72" s="33">
        <f t="shared" si="8"/>
        <v>68</v>
      </c>
      <c r="E72" s="32">
        <f t="shared" si="14"/>
        <v>1.1533518235096774</v>
      </c>
      <c r="F72" s="32">
        <f t="shared" si="17"/>
        <v>-8.3686070055461748E-2</v>
      </c>
      <c r="G72" s="2">
        <f t="shared" si="12"/>
        <v>-11.220162780558987</v>
      </c>
      <c r="H72" s="2">
        <f t="shared" si="18"/>
        <v>-4.7948586182140973</v>
      </c>
      <c r="I72" s="2">
        <f t="shared" si="11"/>
        <v>23.410034211756301</v>
      </c>
      <c r="J72" s="2">
        <f t="shared" si="11"/>
        <v>3.9463296204424125</v>
      </c>
      <c r="K72" s="2">
        <f t="shared" si="15"/>
        <v>0.27397260273972601</v>
      </c>
      <c r="L72" s="2">
        <f t="shared" si="13"/>
        <v>1.1703212402916503E-2</v>
      </c>
      <c r="N72" s="13"/>
      <c r="O72" s="13"/>
      <c r="P72" s="13"/>
      <c r="Q72" s="13"/>
      <c r="S72" s="2"/>
      <c r="T72" s="2"/>
      <c r="U72" s="2"/>
      <c r="W72" s="2"/>
      <c r="X72" s="2"/>
    </row>
    <row r="73" spans="1:24" x14ac:dyDescent="0.75">
      <c r="A73">
        <f t="shared" si="16"/>
        <v>69</v>
      </c>
      <c r="C73" s="23">
        <f t="shared" si="16"/>
        <v>44630</v>
      </c>
      <c r="D73" s="33">
        <f t="shared" si="8"/>
        <v>69</v>
      </c>
      <c r="E73" s="32">
        <f t="shared" si="14"/>
        <v>1.1705660298307174</v>
      </c>
      <c r="F73" s="32">
        <f t="shared" si="17"/>
        <v>-7.6859121391909521E-2</v>
      </c>
      <c r="G73" s="2">
        <f t="shared" si="12"/>
        <v>-10.972682796121903</v>
      </c>
      <c r="H73" s="2">
        <f t="shared" si="18"/>
        <v>-4.4037032728400769</v>
      </c>
      <c r="I73" s="2">
        <f t="shared" si="11"/>
        <v>23.469320722441225</v>
      </c>
      <c r="J73" s="2">
        <f t="shared" si="11"/>
        <v>3.5571906410954313</v>
      </c>
      <c r="K73" s="2">
        <f t="shared" si="15"/>
        <v>0.27397260273972601</v>
      </c>
      <c r="L73" s="2">
        <f t="shared" si="13"/>
        <v>1.1673648589145363E-2</v>
      </c>
      <c r="N73" s="13"/>
      <c r="O73" s="13"/>
      <c r="P73" s="13"/>
      <c r="Q73" s="13"/>
      <c r="S73" s="2"/>
      <c r="T73" s="2"/>
      <c r="U73" s="2"/>
      <c r="W73" s="2"/>
      <c r="X73" s="2"/>
    </row>
    <row r="74" spans="1:24" x14ac:dyDescent="0.75">
      <c r="A74">
        <f t="shared" si="16"/>
        <v>70</v>
      </c>
      <c r="C74" s="23">
        <f t="shared" si="16"/>
        <v>44631</v>
      </c>
      <c r="D74" s="33">
        <f t="shared" si="8"/>
        <v>70</v>
      </c>
      <c r="E74" s="32">
        <f t="shared" si="14"/>
        <v>1.1877802361517573</v>
      </c>
      <c r="F74" s="32">
        <f t="shared" si="17"/>
        <v>-7.0016799945391006E-2</v>
      </c>
      <c r="G74" s="2">
        <f t="shared" si="12"/>
        <v>-10.718047447468368</v>
      </c>
      <c r="H74" s="2">
        <f t="shared" si="18"/>
        <v>-4.0116671318827173</v>
      </c>
      <c r="I74" s="2">
        <f t="shared" si="11"/>
        <v>23.522168457441577</v>
      </c>
      <c r="J74" s="2">
        <f t="shared" si="11"/>
        <v>3.1708641000211202</v>
      </c>
      <c r="K74" s="2">
        <f t="shared" si="15"/>
        <v>0.27397260273972601</v>
      </c>
      <c r="L74" s="2">
        <f t="shared" si="13"/>
        <v>1.1647421165077611E-2</v>
      </c>
      <c r="N74" s="13"/>
      <c r="O74" s="13"/>
      <c r="P74" s="13"/>
      <c r="Q74" s="13"/>
      <c r="S74" s="2"/>
      <c r="T74" s="2"/>
      <c r="U74" s="2"/>
      <c r="W74" s="2"/>
      <c r="X74" s="2"/>
    </row>
    <row r="75" spans="1:24" x14ac:dyDescent="0.75">
      <c r="A75">
        <f t="shared" si="16"/>
        <v>71</v>
      </c>
      <c r="C75" s="23">
        <f t="shared" si="16"/>
        <v>44632</v>
      </c>
      <c r="D75" s="33">
        <f t="shared" si="8"/>
        <v>71</v>
      </c>
      <c r="E75" s="32">
        <f t="shared" si="14"/>
        <v>1.2049944424727972</v>
      </c>
      <c r="F75" s="32">
        <f t="shared" si="17"/>
        <v>-6.3160965085076556E-2</v>
      </c>
      <c r="G75" s="2">
        <f t="shared" si="12"/>
        <v>-10.456607516862606</v>
      </c>
      <c r="H75" s="2">
        <f t="shared" si="18"/>
        <v>-3.6188567293480371</v>
      </c>
      <c r="I75" s="2">
        <f t="shared" si="11"/>
        <v>23.568624152080808</v>
      </c>
      <c r="J75" s="2">
        <f t="shared" si="11"/>
        <v>2.7873416783538829</v>
      </c>
      <c r="K75" s="2">
        <f t="shared" si="15"/>
        <v>0.27397260273972601</v>
      </c>
      <c r="L75" s="2">
        <f t="shared" si="13"/>
        <v>1.1624463140990677E-2</v>
      </c>
      <c r="N75" s="13"/>
      <c r="O75" s="13"/>
      <c r="P75" s="13"/>
      <c r="Q75" s="13"/>
      <c r="S75" s="2"/>
      <c r="T75" s="2"/>
      <c r="U75" s="2"/>
      <c r="W75" s="2"/>
      <c r="X75" s="2"/>
    </row>
    <row r="76" spans="1:24" x14ac:dyDescent="0.75">
      <c r="A76">
        <f t="shared" si="16"/>
        <v>72</v>
      </c>
      <c r="C76" s="23">
        <f t="shared" si="16"/>
        <v>44633</v>
      </c>
      <c r="D76" s="33">
        <f>D75+1</f>
        <v>72</v>
      </c>
      <c r="E76" s="32">
        <f t="shared" si="14"/>
        <v>1.2222086487938373</v>
      </c>
      <c r="F76" s="32">
        <f t="shared" si="17"/>
        <v>-5.6293462669777868E-2</v>
      </c>
      <c r="G76" s="2">
        <f t="shared" si="12"/>
        <v>-10.188720097480001</v>
      </c>
      <c r="H76" s="2">
        <f t="shared" si="18"/>
        <v>-3.2253778251555234</v>
      </c>
      <c r="I76" s="2">
        <f t="shared" si="11"/>
        <v>23.608734251550825</v>
      </c>
      <c r="J76" s="2">
        <f t="shared" si="11"/>
        <v>2.4066059682009922</v>
      </c>
      <c r="K76" s="2">
        <f t="shared" si="15"/>
        <v>0.27397260273972601</v>
      </c>
      <c r="L76" s="2">
        <f t="shared" si="13"/>
        <v>1.1604713739438579E-2</v>
      </c>
      <c r="N76" s="13"/>
      <c r="O76" s="13"/>
      <c r="P76" s="13"/>
      <c r="Q76" s="13"/>
      <c r="S76" s="2"/>
      <c r="T76" s="2"/>
      <c r="U76" s="2"/>
      <c r="W76" s="2"/>
      <c r="X76" s="2"/>
    </row>
    <row r="77" spans="1:24" x14ac:dyDescent="0.75">
      <c r="A77">
        <f t="shared" si="16"/>
        <v>73</v>
      </c>
      <c r="C77" s="23">
        <f t="shared" si="16"/>
        <v>44634</v>
      </c>
      <c r="D77" s="33">
        <f>D76+1</f>
        <v>73</v>
      </c>
      <c r="E77" s="32">
        <f t="shared" si="14"/>
        <v>1.2394228551148772</v>
      </c>
      <c r="F77" s="32">
        <f t="shared" si="17"/>
        <v>-4.941612517446712E-2</v>
      </c>
      <c r="G77" s="2">
        <f t="shared" si="12"/>
        <v>-9.9147481561840642</v>
      </c>
      <c r="H77" s="2">
        <f t="shared" si="18"/>
        <v>-2.831335412387145</v>
      </c>
      <c r="I77" s="2">
        <f t="shared" si="11"/>
        <v>23.642544766102702</v>
      </c>
      <c r="J77" s="2">
        <f t="shared" si="11"/>
        <v>2.0286308731126468</v>
      </c>
      <c r="K77" s="2">
        <f t="shared" si="15"/>
        <v>0.27397260273972601</v>
      </c>
      <c r="L77" s="2">
        <f t="shared" si="13"/>
        <v>1.1588118176370418E-2</v>
      </c>
      <c r="N77" s="13"/>
      <c r="O77" s="13"/>
      <c r="P77" s="13"/>
      <c r="Q77" s="13"/>
      <c r="S77" s="2"/>
      <c r="T77" s="2"/>
      <c r="U77" s="2"/>
      <c r="W77" s="2"/>
      <c r="X77" s="2"/>
    </row>
    <row r="78" spans="1:24" x14ac:dyDescent="0.75">
      <c r="A78">
        <f t="shared" si="16"/>
        <v>74</v>
      </c>
      <c r="C78" s="23">
        <f t="shared" si="16"/>
        <v>44635</v>
      </c>
      <c r="D78" s="33">
        <f>D77+1</f>
        <v>74</v>
      </c>
      <c r="E78" s="32">
        <f t="shared" si="14"/>
        <v>1.2566370614359172</v>
      </c>
      <c r="F78" s="32">
        <f t="shared" si="17"/>
        <v>-4.2530771856873838E-2</v>
      </c>
      <c r="G78" s="2">
        <f t="shared" si="12"/>
        <v>-9.6350600898657373</v>
      </c>
      <c r="H78" s="2">
        <f t="shared" si="18"/>
        <v>-2.4368337268326501</v>
      </c>
      <c r="I78" s="2">
        <f t="shared" si="11"/>
        <v>23.670101133269696</v>
      </c>
      <c r="J78" s="2">
        <f t="shared" si="11"/>
        <v>1.6533820300196567</v>
      </c>
      <c r="K78" s="2">
        <f t="shared" si="15"/>
        <v>0.27397260273972601</v>
      </c>
      <c r="L78" s="2">
        <f t="shared" si="13"/>
        <v>1.1574627467672356E-2</v>
      </c>
      <c r="N78" s="13"/>
      <c r="O78" s="13"/>
      <c r="P78" s="13"/>
      <c r="Q78" s="13"/>
      <c r="S78" s="2"/>
      <c r="T78" s="2"/>
      <c r="U78" s="2"/>
      <c r="W78" s="2"/>
      <c r="X78" s="2"/>
    </row>
    <row r="79" spans="1:24" x14ac:dyDescent="0.75">
      <c r="A79">
        <f t="shared" si="16"/>
        <v>75</v>
      </c>
      <c r="C79" s="23">
        <f t="shared" si="16"/>
        <v>44636</v>
      </c>
      <c r="D79" s="33">
        <f>D78+1</f>
        <v>75</v>
      </c>
      <c r="E79" s="32">
        <f t="shared" si="14"/>
        <v>1.2738512677569571</v>
      </c>
      <c r="F79" s="32">
        <f t="shared" si="17"/>
        <v>-3.5639208962018831E-2</v>
      </c>
      <c r="G79" s="2">
        <f t="shared" si="12"/>
        <v>-9.3500292758749399</v>
      </c>
      <c r="H79" s="2">
        <f t="shared" si="18"/>
        <v>-2.0419762587084986</v>
      </c>
      <c r="I79" s="2">
        <f t="shared" si="11"/>
        <v>23.691448087449089</v>
      </c>
      <c r="J79" s="2">
        <f t="shared" si="11"/>
        <v>1.2808172507635618</v>
      </c>
      <c r="K79" s="2">
        <f t="shared" si="15"/>
        <v>0.27397260273972601</v>
      </c>
      <c r="L79" s="2">
        <f t="shared" si="13"/>
        <v>1.1564198259576511E-2</v>
      </c>
      <c r="N79" s="13"/>
      <c r="O79" s="13"/>
      <c r="P79" s="13"/>
      <c r="Q79" s="13"/>
      <c r="S79" s="2"/>
      <c r="T79" s="2"/>
      <c r="U79" s="2"/>
      <c r="W79" s="2"/>
      <c r="X79" s="2"/>
    </row>
    <row r="80" spans="1:24" x14ac:dyDescent="0.75">
      <c r="A80">
        <f t="shared" si="16"/>
        <v>76</v>
      </c>
      <c r="C80" s="23">
        <f t="shared" si="16"/>
        <v>44637</v>
      </c>
      <c r="D80" s="33">
        <f>D79+1</f>
        <v>76</v>
      </c>
      <c r="E80" s="32">
        <f t="shared" si="14"/>
        <v>1.291065474077997</v>
      </c>
      <c r="F80" s="32">
        <f t="shared" si="17"/>
        <v>-2.874322996244915E-2</v>
      </c>
      <c r="G80" s="2">
        <f t="shared" si="12"/>
        <v>-9.0600336170809133</v>
      </c>
      <c r="H80" s="2">
        <f t="shared" si="18"/>
        <v>-1.6468657664223081</v>
      </c>
      <c r="I80" s="2">
        <f t="shared" si="11"/>
        <v>23.706629537171434</v>
      </c>
      <c r="J80" s="2">
        <f t="shared" si="11"/>
        <v>0.91088698334068852</v>
      </c>
      <c r="K80" s="2">
        <f t="shared" si="15"/>
        <v>0.27397260273972601</v>
      </c>
      <c r="L80" s="2">
        <f t="shared" si="13"/>
        <v>1.1556792681563757E-2</v>
      </c>
      <c r="N80" s="13"/>
      <c r="O80" s="13"/>
      <c r="P80" s="13"/>
      <c r="Q80" s="13"/>
      <c r="S80" s="2"/>
      <c r="T80" s="2"/>
      <c r="U80" s="2"/>
      <c r="W80" s="2"/>
      <c r="X80" s="2"/>
    </row>
    <row r="81" spans="1:24" x14ac:dyDescent="0.75">
      <c r="A81">
        <f t="shared" si="16"/>
        <v>77</v>
      </c>
      <c r="C81" s="23">
        <f t="shared" si="16"/>
        <v>44638</v>
      </c>
      <c r="D81" s="33">
        <f t="shared" ref="D81:D144" si="19">D80+1</f>
        <v>77</v>
      </c>
      <c r="E81" s="32">
        <f t="shared" si="14"/>
        <v>1.3082796803990371</v>
      </c>
      <c r="F81" s="32">
        <f t="shared" si="17"/>
        <v>-2.1844615831858177E-2</v>
      </c>
      <c r="G81" s="2">
        <f t="shared" si="12"/>
        <v>-8.7654550821043387</v>
      </c>
      <c r="H81" s="2">
        <f t="shared" si="18"/>
        <v>-1.2516042922501336</v>
      </c>
      <c r="I81" s="2">
        <f t="shared" si="11"/>
        <v>23.715688450330468</v>
      </c>
      <c r="J81" s="2">
        <f t="shared" si="11"/>
        <v>0.54353478954205059</v>
      </c>
      <c r="K81" s="2">
        <f t="shared" si="15"/>
        <v>0.27397260273972601</v>
      </c>
      <c r="L81" s="2">
        <f t="shared" si="13"/>
        <v>1.1552378220582853E-2</v>
      </c>
      <c r="N81" s="13"/>
      <c r="O81" s="13"/>
      <c r="P81" s="13"/>
      <c r="Q81" s="13"/>
      <c r="S81" s="2"/>
      <c r="T81" s="2"/>
      <c r="U81" s="2"/>
      <c r="W81" s="2"/>
      <c r="X81" s="2"/>
    </row>
    <row r="82" spans="1:24" x14ac:dyDescent="0.75">
      <c r="A82">
        <f t="shared" si="16"/>
        <v>78</v>
      </c>
      <c r="C82" s="23">
        <f t="shared" si="16"/>
        <v>44639</v>
      </c>
      <c r="D82" s="33">
        <f t="shared" si="19"/>
        <v>78</v>
      </c>
      <c r="E82" s="32">
        <f t="shared" si="14"/>
        <v>1.325493886720077</v>
      </c>
      <c r="F82" s="32">
        <f t="shared" si="17"/>
        <v>-1.4945135349693012E-2</v>
      </c>
      <c r="G82" s="2">
        <f t="shared" si="12"/>
        <v>-8.4666792412695902</v>
      </c>
      <c r="H82" s="2">
        <f t="shared" si="18"/>
        <v>-0.85629317978918329</v>
      </c>
      <c r="I82" s="20">
        <f t="shared" si="11"/>
        <v>23.718666747657018</v>
      </c>
      <c r="J82" s="20">
        <f t="shared" si="11"/>
        <v>0.17869783959298502</v>
      </c>
      <c r="K82" s="2">
        <f t="shared" si="15"/>
        <v>0.27397260273972601</v>
      </c>
      <c r="L82" s="2">
        <f t="shared" si="13"/>
        <v>1.1550927615557887E-2</v>
      </c>
      <c r="N82" s="13"/>
      <c r="O82" s="13"/>
      <c r="P82" s="13"/>
      <c r="Q82" s="13"/>
      <c r="S82" s="2"/>
      <c r="T82" s="2"/>
      <c r="U82" s="2"/>
      <c r="W82" s="2"/>
      <c r="X82" s="2"/>
    </row>
    <row r="83" spans="1:24" ht="16" x14ac:dyDescent="0.8">
      <c r="A83">
        <f t="shared" si="16"/>
        <v>79</v>
      </c>
      <c r="C83" s="38">
        <f t="shared" si="16"/>
        <v>44640</v>
      </c>
      <c r="D83" s="33">
        <f t="shared" si="19"/>
        <v>79</v>
      </c>
      <c r="E83" s="32">
        <f t="shared" si="14"/>
        <v>1.342708093041117</v>
      </c>
      <c r="F83" s="32">
        <f t="shared" si="17"/>
        <v>-8.0465454342825357E-3</v>
      </c>
      <c r="G83" s="2">
        <f t="shared" si="12"/>
        <v>-8.1640947988304813</v>
      </c>
      <c r="H83" s="2">
        <f t="shared" si="18"/>
        <v>-0.4610330930446514</v>
      </c>
      <c r="I83" s="2">
        <f t="shared" si="11"/>
        <v>23.715605204671913</v>
      </c>
      <c r="J83" s="2">
        <f t="shared" si="11"/>
        <v>-0.18369257910627823</v>
      </c>
      <c r="K83" s="2">
        <f t="shared" si="15"/>
        <v>0.27397260273972601</v>
      </c>
      <c r="L83" s="2">
        <f t="shared" si="13"/>
        <v>1.1552418771322527E-2</v>
      </c>
      <c r="N83" s="13"/>
      <c r="O83" s="13"/>
      <c r="P83" s="13"/>
      <c r="Q83" s="13"/>
      <c r="S83" s="2"/>
      <c r="T83" s="19"/>
      <c r="U83" s="2"/>
      <c r="W83" s="2"/>
      <c r="X83" s="2"/>
    </row>
    <row r="84" spans="1:24" x14ac:dyDescent="0.75">
      <c r="A84">
        <f t="shared" si="16"/>
        <v>80</v>
      </c>
      <c r="C84" s="38">
        <f t="shared" si="16"/>
        <v>44641</v>
      </c>
      <c r="D84" s="33">
        <f t="shared" si="19"/>
        <v>80</v>
      </c>
      <c r="E84" s="32">
        <f t="shared" si="14"/>
        <v>1.3599222993621569</v>
      </c>
      <c r="F84" s="32">
        <f t="shared" si="17"/>
        <v>-1.1505915019577827E-3</v>
      </c>
      <c r="G84" s="2">
        <f t="shared" si="12"/>
        <v>-7.8580931220271797</v>
      </c>
      <c r="H84" s="2">
        <f t="shared" si="18"/>
        <v>-6.5924037005799352E-2</v>
      </c>
      <c r="I84" s="2">
        <f t="shared" si="11"/>
        <v>23.706543362331121</v>
      </c>
      <c r="J84" s="2">
        <f t="shared" si="11"/>
        <v>-0.54371054044750622</v>
      </c>
      <c r="K84" s="2">
        <f t="shared" si="15"/>
        <v>0.27397260273972601</v>
      </c>
      <c r="L84" s="2">
        <f t="shared" si="13"/>
        <v>1.15568346912633E-2</v>
      </c>
      <c r="N84" s="13"/>
      <c r="O84" s="13"/>
      <c r="P84" s="13"/>
      <c r="Q84" s="13"/>
      <c r="S84" s="2"/>
      <c r="T84" s="2"/>
      <c r="U84" s="2"/>
      <c r="W84" s="2"/>
      <c r="X84" s="2"/>
    </row>
    <row r="85" spans="1:24" x14ac:dyDescent="0.75">
      <c r="A85">
        <f t="shared" si="16"/>
        <v>81</v>
      </c>
      <c r="C85" s="23">
        <f t="shared" si="16"/>
        <v>44642</v>
      </c>
      <c r="D85" s="33">
        <f t="shared" si="19"/>
        <v>81</v>
      </c>
      <c r="E85" s="32">
        <f t="shared" si="14"/>
        <v>1.3771365056831968</v>
      </c>
      <c r="F85" s="32">
        <f t="shared" si="17"/>
        <v>5.7409921504241535E-3</v>
      </c>
      <c r="G85" s="2">
        <f t="shared" si="12"/>
        <v>-7.5490677675353597</v>
      </c>
      <c r="H85" s="2">
        <f t="shared" si="18"/>
        <v>0.32893462043703864</v>
      </c>
      <c r="I85" s="2">
        <f t="shared" si="11"/>
        <v>23.691519446570279</v>
      </c>
      <c r="J85" s="2">
        <f t="shared" si="11"/>
        <v>-0.90143494565054993</v>
      </c>
      <c r="K85" s="2">
        <f t="shared" si="15"/>
        <v>0.27397260273972601</v>
      </c>
      <c r="L85" s="2">
        <f t="shared" si="13"/>
        <v>1.156416342808219E-2</v>
      </c>
      <c r="N85" s="13"/>
      <c r="O85" s="13"/>
      <c r="P85" s="13"/>
      <c r="Q85" s="13"/>
      <c r="S85" s="2"/>
      <c r="T85" s="2"/>
      <c r="U85" s="2"/>
      <c r="W85" s="2"/>
      <c r="X85" s="2"/>
    </row>
    <row r="86" spans="1:24" x14ac:dyDescent="0.75">
      <c r="A86">
        <f t="shared" si="16"/>
        <v>82</v>
      </c>
      <c r="C86" s="23">
        <f t="shared" si="16"/>
        <v>44643</v>
      </c>
      <c r="D86" s="33">
        <f t="shared" si="19"/>
        <v>82</v>
      </c>
      <c r="E86" s="32">
        <f t="shared" si="14"/>
        <v>1.3943507120042369</v>
      </c>
      <c r="F86" s="32">
        <f t="shared" si="17"/>
        <v>1.262648194218473E-2</v>
      </c>
      <c r="G86" s="2">
        <f t="shared" si="12"/>
        <v>-7.2374140058718597</v>
      </c>
      <c r="H86" s="2">
        <f t="shared" si="18"/>
        <v>0.72344412538533176</v>
      </c>
      <c r="I86" s="2">
        <f t="shared" ref="I86:J105" si="20">(H86-H85)*60</f>
        <v>23.670570296897587</v>
      </c>
      <c r="J86" s="2">
        <f t="shared" si="20"/>
        <v>-1.2569489803615141</v>
      </c>
      <c r="K86" s="2">
        <f t="shared" si="15"/>
        <v>0.27397260273972601</v>
      </c>
      <c r="L86" s="2">
        <f t="shared" si="13"/>
        <v>1.1574398052235969E-2</v>
      </c>
      <c r="N86" s="13"/>
      <c r="O86" s="13"/>
      <c r="P86" s="13"/>
      <c r="Q86" s="13"/>
      <c r="S86" s="2"/>
      <c r="T86" s="2"/>
      <c r="U86" s="2"/>
      <c r="W86" s="2"/>
      <c r="X86" s="2"/>
    </row>
    <row r="87" spans="1:24" x14ac:dyDescent="0.75">
      <c r="A87">
        <f t="shared" si="16"/>
        <v>83</v>
      </c>
      <c r="C87" s="23">
        <f t="shared" si="16"/>
        <v>44644</v>
      </c>
      <c r="D87" s="33">
        <f t="shared" si="19"/>
        <v>83</v>
      </c>
      <c r="E87" s="32">
        <f t="shared" si="14"/>
        <v>1.4115649183252768</v>
      </c>
      <c r="F87" s="32">
        <f t="shared" si="17"/>
        <v>1.9504164587433426E-2</v>
      </c>
      <c r="G87" s="2">
        <f t="shared" si="12"/>
        <v>-6.9235283443231426</v>
      </c>
      <c r="H87" s="2">
        <f t="shared" si="18"/>
        <v>1.1175063137884538</v>
      </c>
      <c r="I87" s="2">
        <f t="shared" si="20"/>
        <v>23.64373130418732</v>
      </c>
      <c r="J87" s="2">
        <f t="shared" si="20"/>
        <v>-1.6103395626160477</v>
      </c>
      <c r="K87" s="2">
        <f t="shared" si="15"/>
        <v>0.27397260273972601</v>
      </c>
      <c r="L87" s="2">
        <f t="shared" si="13"/>
        <v>1.1587536637722037E-2</v>
      </c>
      <c r="N87" s="13"/>
      <c r="O87" s="13"/>
      <c r="P87" s="13"/>
      <c r="Q87" s="13"/>
      <c r="S87" s="2"/>
      <c r="T87" s="2"/>
      <c r="U87" s="2"/>
      <c r="W87" s="2"/>
      <c r="X87" s="2"/>
    </row>
    <row r="88" spans="1:24" x14ac:dyDescent="0.75">
      <c r="A88">
        <f t="shared" si="16"/>
        <v>84</v>
      </c>
      <c r="C88" s="38">
        <f t="shared" si="16"/>
        <v>44645</v>
      </c>
      <c r="D88" s="33">
        <f t="shared" si="19"/>
        <v>84</v>
      </c>
      <c r="E88" s="32">
        <f t="shared" si="14"/>
        <v>1.4287791246463168</v>
      </c>
      <c r="F88" s="32">
        <f t="shared" si="17"/>
        <v>2.6372336658291258E-2</v>
      </c>
      <c r="G88" s="2">
        <f t="shared" si="12"/>
        <v>-6.6078080489645226</v>
      </c>
      <c r="H88" s="2">
        <f t="shared" si="18"/>
        <v>1.5110235864182342</v>
      </c>
      <c r="I88" s="2">
        <f t="shared" si="20"/>
        <v>23.611036357786826</v>
      </c>
      <c r="J88" s="2">
        <f t="shared" si="20"/>
        <v>-1.9616967840295985</v>
      </c>
      <c r="K88" s="2">
        <f t="shared" si="15"/>
        <v>0.27397260273972601</v>
      </c>
      <c r="L88" s="2">
        <f t="shared" si="13"/>
        <v>1.160358226501019E-2</v>
      </c>
      <c r="N88" s="13"/>
      <c r="O88" s="13"/>
      <c r="P88" s="13"/>
      <c r="Q88" s="13"/>
      <c r="S88" s="20"/>
      <c r="T88" s="2"/>
      <c r="U88" s="7"/>
      <c r="W88" s="2"/>
      <c r="X88" s="2"/>
    </row>
    <row r="89" spans="1:24" x14ac:dyDescent="0.75">
      <c r="A89">
        <f t="shared" si="16"/>
        <v>85</v>
      </c>
      <c r="C89" s="23">
        <f t="shared" si="16"/>
        <v>44646</v>
      </c>
      <c r="D89" s="33">
        <f t="shared" si="19"/>
        <v>85</v>
      </c>
      <c r="E89" s="32">
        <f t="shared" si="14"/>
        <v>1.4459933309673567</v>
      </c>
      <c r="F89" s="32">
        <f t="shared" si="17"/>
        <v>3.3229304135459624E-2</v>
      </c>
      <c r="G89" s="2">
        <f t="shared" si="12"/>
        <v>-6.2906506663391415</v>
      </c>
      <c r="H89" s="2">
        <f t="shared" si="18"/>
        <v>1.9038988831184491</v>
      </c>
      <c r="I89" s="2">
        <f t="shared" si="20"/>
        <v>23.572517802012896</v>
      </c>
      <c r="J89" s="2">
        <f t="shared" si="20"/>
        <v>-2.3111133464357891</v>
      </c>
      <c r="K89" s="2">
        <f t="shared" si="15"/>
        <v>0.27397260273972601</v>
      </c>
      <c r="L89" s="2">
        <f t="shared" si="13"/>
        <v>1.1622543041046342E-2</v>
      </c>
      <c r="N89" s="13"/>
      <c r="O89" s="13"/>
      <c r="P89" s="13"/>
      <c r="Q89" s="13"/>
      <c r="R89" s="16"/>
      <c r="S89" s="2"/>
      <c r="T89" s="2"/>
      <c r="U89" s="7"/>
      <c r="W89" s="2"/>
      <c r="X89" s="12"/>
    </row>
    <row r="90" spans="1:24" x14ac:dyDescent="0.75">
      <c r="A90">
        <f t="shared" si="16"/>
        <v>86</v>
      </c>
      <c r="C90" s="23">
        <f t="shared" si="16"/>
        <v>44647</v>
      </c>
      <c r="D90" s="33">
        <f t="shared" si="19"/>
        <v>86</v>
      </c>
      <c r="E90" s="32">
        <f t="shared" si="14"/>
        <v>1.4632075372883968</v>
      </c>
      <c r="F90" s="32">
        <f t="shared" si="17"/>
        <v>4.0073381948888487E-2</v>
      </c>
      <c r="G90" s="2">
        <f t="shared" si="12"/>
        <v>-5.9724535453656644</v>
      </c>
      <c r="H90" s="2">
        <f t="shared" si="18"/>
        <v>2.2960356564870481</v>
      </c>
      <c r="I90" s="2">
        <f t="shared" si="20"/>
        <v>23.528206402115938</v>
      </c>
      <c r="J90" s="2">
        <f t="shared" si="20"/>
        <v>-2.6586839938175189</v>
      </c>
      <c r="K90" s="2">
        <f t="shared" si="15"/>
        <v>0.27397260273972601</v>
      </c>
      <c r="L90" s="2">
        <f t="shared" si="13"/>
        <v>1.1644432136360685E-2</v>
      </c>
      <c r="N90" s="13"/>
      <c r="O90" s="13"/>
      <c r="P90" s="13"/>
      <c r="Q90" s="13"/>
      <c r="S90" s="2"/>
      <c r="T90" s="2"/>
      <c r="U90" s="7"/>
      <c r="W90" s="2"/>
      <c r="X90" s="2"/>
    </row>
    <row r="91" spans="1:24" x14ac:dyDescent="0.75">
      <c r="A91">
        <f t="shared" si="16"/>
        <v>87</v>
      </c>
      <c r="C91" s="23">
        <f t="shared" si="16"/>
        <v>44648</v>
      </c>
      <c r="D91" s="33">
        <f t="shared" si="19"/>
        <v>87</v>
      </c>
      <c r="E91" s="32">
        <f t="shared" si="14"/>
        <v>1.4804217436094367</v>
      </c>
      <c r="F91" s="32">
        <f t="shared" si="17"/>
        <v>4.6902893511301211E-2</v>
      </c>
      <c r="G91" s="2">
        <f t="shared" si="12"/>
        <v>-5.6536133600435576</v>
      </c>
      <c r="H91" s="2">
        <f t="shared" si="18"/>
        <v>2.6873378451490937</v>
      </c>
      <c r="I91" s="2">
        <f t="shared" si="20"/>
        <v>23.478131319722735</v>
      </c>
      <c r="J91" s="2">
        <f t="shared" si="20"/>
        <v>-3.0045049435921811</v>
      </c>
      <c r="K91" s="2">
        <f t="shared" si="15"/>
        <v>0.27397260273972601</v>
      </c>
      <c r="L91" s="2">
        <f t="shared" si="13"/>
        <v>1.1669267839454333E-2</v>
      </c>
      <c r="N91" s="13"/>
      <c r="O91" s="13"/>
      <c r="P91" s="13"/>
      <c r="Q91" s="13"/>
      <c r="S91" s="2"/>
      <c r="T91" s="2"/>
      <c r="U91" s="2"/>
      <c r="W91" s="2"/>
      <c r="X91" s="2"/>
    </row>
    <row r="92" spans="1:24" x14ac:dyDescent="0.75">
      <c r="A92">
        <f t="shared" si="16"/>
        <v>88</v>
      </c>
      <c r="C92" s="23">
        <f t="shared" si="16"/>
        <v>44649</v>
      </c>
      <c r="D92" s="33">
        <f t="shared" si="19"/>
        <v>88</v>
      </c>
      <c r="E92" s="32">
        <f t="shared" si="14"/>
        <v>1.4976359499304766</v>
      </c>
      <c r="F92" s="32">
        <f t="shared" si="17"/>
        <v>5.3716170247341204E-2</v>
      </c>
      <c r="G92" s="2">
        <f t="shared" si="12"/>
        <v>-5.3345256335233389</v>
      </c>
      <c r="H92" s="2">
        <f t="shared" si="18"/>
        <v>3.0777098467788542</v>
      </c>
      <c r="I92" s="2">
        <f t="shared" si="20"/>
        <v>23.422320097785629</v>
      </c>
      <c r="J92" s="2">
        <f t="shared" si="20"/>
        <v>-3.3486733162263249</v>
      </c>
      <c r="K92" s="2">
        <f t="shared" si="15"/>
        <v>0.27397260273972601</v>
      </c>
      <c r="L92" s="2">
        <f t="shared" si="13"/>
        <v>1.1697073628740463E-2</v>
      </c>
      <c r="N92" s="13"/>
      <c r="O92" s="13"/>
      <c r="P92" s="15"/>
      <c r="Q92" s="13"/>
      <c r="S92" s="2"/>
      <c r="T92" s="2"/>
      <c r="U92" s="2"/>
      <c r="W92" s="2"/>
      <c r="X92" s="2"/>
    </row>
    <row r="93" spans="1:24" x14ac:dyDescent="0.75">
      <c r="A93">
        <f t="shared" si="16"/>
        <v>89</v>
      </c>
      <c r="C93" s="23">
        <f t="shared" si="16"/>
        <v>44650</v>
      </c>
      <c r="D93" s="33">
        <f t="shared" si="19"/>
        <v>89</v>
      </c>
      <c r="E93" s="32">
        <f t="shared" si="14"/>
        <v>1.5148501562515166</v>
      </c>
      <c r="F93" s="32">
        <f t="shared" si="17"/>
        <v>6.0511551121093854E-2</v>
      </c>
      <c r="G93" s="2">
        <f t="shared" si="12"/>
        <v>-5.0155842641077433</v>
      </c>
      <c r="H93" s="2">
        <f t="shared" si="18"/>
        <v>3.4670564910288029</v>
      </c>
      <c r="I93" s="2">
        <f t="shared" si="20"/>
        <v>23.36079865499692</v>
      </c>
      <c r="J93" s="2">
        <f t="shared" si="20"/>
        <v>-3.6912865673225781</v>
      </c>
      <c r="K93" s="2">
        <f t="shared" si="15"/>
        <v>0.27397260273972601</v>
      </c>
      <c r="L93" s="2">
        <f t="shared" si="13"/>
        <v>1.1727878262463546E-2</v>
      </c>
      <c r="N93" s="13"/>
      <c r="O93" s="13"/>
      <c r="P93" s="13"/>
      <c r="Q93" s="15"/>
      <c r="S93" s="2"/>
      <c r="T93" s="2"/>
      <c r="U93" s="2"/>
      <c r="W93" s="2"/>
      <c r="X93" s="2"/>
    </row>
    <row r="94" spans="1:24" x14ac:dyDescent="0.75">
      <c r="A94">
        <f t="shared" si="16"/>
        <v>90</v>
      </c>
      <c r="C94" s="23">
        <f t="shared" si="16"/>
        <v>44651</v>
      </c>
      <c r="D94" s="33">
        <f t="shared" si="19"/>
        <v>90</v>
      </c>
      <c r="E94" s="32">
        <f t="shared" si="14"/>
        <v>1.5320643625725565</v>
      </c>
      <c r="F94" s="32">
        <f t="shared" si="17"/>
        <v>6.7287382164726392E-2</v>
      </c>
      <c r="G94" s="2">
        <f t="shared" si="12"/>
        <v>-4.6971810537470553</v>
      </c>
      <c r="H94" s="2">
        <f t="shared" si="18"/>
        <v>3.8552830125226714</v>
      </c>
      <c r="I94" s="2">
        <f t="shared" si="20"/>
        <v>23.293591289632111</v>
      </c>
      <c r="J94" s="2">
        <f t="shared" si="20"/>
        <v>-4.0324419218885055</v>
      </c>
      <c r="K94" s="2">
        <f t="shared" si="15"/>
        <v>0.27397260273972601</v>
      </c>
      <c r="L94" s="2">
        <f t="shared" si="13"/>
        <v>1.1761715887136311E-2</v>
      </c>
      <c r="N94" s="13"/>
      <c r="O94" s="13"/>
      <c r="P94" s="13"/>
      <c r="Q94" s="13"/>
      <c r="S94" s="2"/>
      <c r="T94" s="2"/>
      <c r="U94" s="2"/>
      <c r="W94" s="2"/>
      <c r="X94" s="2"/>
    </row>
    <row r="95" spans="1:24" x14ac:dyDescent="0.75">
      <c r="A95">
        <f t="shared" si="16"/>
        <v>91</v>
      </c>
      <c r="C95" s="23">
        <f t="shared" si="16"/>
        <v>44652</v>
      </c>
      <c r="D95" s="33">
        <f t="shared" si="19"/>
        <v>91</v>
      </c>
      <c r="E95" s="32">
        <f t="shared" si="14"/>
        <v>1.5492785688935966</v>
      </c>
      <c r="F95" s="32">
        <f t="shared" si="17"/>
        <v>7.4042016010966674E-2</v>
      </c>
      <c r="G95" s="2">
        <f t="shared" si="12"/>
        <v>-4.3797052395887874</v>
      </c>
      <c r="H95" s="2">
        <f t="shared" si="18"/>
        <v>4.2422950240684578</v>
      </c>
      <c r="I95" s="2">
        <f t="shared" si="20"/>
        <v>23.220720692747186</v>
      </c>
      <c r="J95" s="2">
        <f t="shared" si="20"/>
        <v>-4.3722358130955286</v>
      </c>
      <c r="K95" s="2">
        <f t="shared" si="15"/>
        <v>0.27397260273972601</v>
      </c>
      <c r="L95" s="2">
        <f t="shared" si="13"/>
        <v>1.1798626165177521E-2</v>
      </c>
      <c r="N95" s="13"/>
      <c r="O95" s="13"/>
      <c r="P95" s="13"/>
      <c r="Q95" s="13"/>
      <c r="S95" s="2"/>
      <c r="T95" s="2"/>
      <c r="U95" s="2"/>
      <c r="W95" s="2"/>
      <c r="X95" s="2"/>
    </row>
    <row r="96" spans="1:24" x14ac:dyDescent="0.75">
      <c r="A96">
        <f t="shared" si="16"/>
        <v>92</v>
      </c>
      <c r="C96" s="23">
        <f t="shared" si="16"/>
        <v>44653</v>
      </c>
      <c r="D96" s="33">
        <f t="shared" si="19"/>
        <v>92</v>
      </c>
      <c r="E96" s="32">
        <f t="shared" si="14"/>
        <v>1.5664927752146365</v>
      </c>
      <c r="F96" s="32">
        <f t="shared" si="17"/>
        <v>8.0773811432108905E-2</v>
      </c>
      <c r="G96" s="2">
        <f t="shared" si="12"/>
        <v>-4.0635430291382377</v>
      </c>
      <c r="H96" s="2">
        <f t="shared" si="18"/>
        <v>4.6279984902454006</v>
      </c>
      <c r="I96" s="2">
        <f t="shared" si="20"/>
        <v>23.142207970616564</v>
      </c>
      <c r="J96" s="2">
        <f t="shared" si="20"/>
        <v>-4.7107633278373129</v>
      </c>
      <c r="K96" s="2">
        <f t="shared" si="15"/>
        <v>0.27397260273972601</v>
      </c>
      <c r="L96" s="2">
        <f t="shared" si="13"/>
        <v>1.183865442258519E-2</v>
      </c>
      <c r="N96" s="13"/>
      <c r="O96" s="13"/>
      <c r="P96" s="13"/>
      <c r="Q96" s="13"/>
      <c r="S96" s="2"/>
      <c r="T96" s="2"/>
      <c r="U96" s="2"/>
      <c r="W96" s="2"/>
      <c r="X96" s="2"/>
    </row>
    <row r="97" spans="1:24" x14ac:dyDescent="0.75">
      <c r="A97">
        <f t="shared" si="16"/>
        <v>93</v>
      </c>
      <c r="C97" s="23">
        <f t="shared" si="16"/>
        <v>44654</v>
      </c>
      <c r="D97" s="33">
        <f t="shared" si="19"/>
        <v>93</v>
      </c>
      <c r="E97" s="32">
        <f t="shared" si="14"/>
        <v>1.5837069815356764</v>
      </c>
      <c r="F97" s="32">
        <f t="shared" si="17"/>
        <v>8.7481132888201946E-2</v>
      </c>
      <c r="G97" s="2">
        <f t="shared" si="12"/>
        <v>-3.7490771395817535</v>
      </c>
      <c r="H97" s="2">
        <f t="shared" si="18"/>
        <v>5.0122997015170734</v>
      </c>
      <c r="I97" s="2">
        <f t="shared" si="20"/>
        <v>23.05807267630037</v>
      </c>
      <c r="J97" s="2">
        <f t="shared" si="20"/>
        <v>-5.0481176589716625</v>
      </c>
      <c r="K97" s="2">
        <f t="shared" si="15"/>
        <v>0.27397260273972601</v>
      </c>
      <c r="L97" s="2">
        <f t="shared" si="13"/>
        <v>1.1881851817620538E-2</v>
      </c>
      <c r="N97" s="13"/>
      <c r="O97" s="13"/>
      <c r="P97" s="13"/>
      <c r="Q97" s="13"/>
      <c r="S97" s="2"/>
      <c r="T97" s="2"/>
      <c r="U97" s="2"/>
      <c r="W97" s="2"/>
      <c r="X97" s="2"/>
    </row>
    <row r="98" spans="1:24" x14ac:dyDescent="0.75">
      <c r="A98">
        <f t="shared" si="16"/>
        <v>94</v>
      </c>
      <c r="C98" s="23">
        <f t="shared" si="16"/>
        <v>44655</v>
      </c>
      <c r="D98" s="33">
        <f t="shared" si="19"/>
        <v>94</v>
      </c>
      <c r="E98" s="32">
        <f t="shared" si="14"/>
        <v>1.6009211878567164</v>
      </c>
      <c r="F98" s="32">
        <f t="shared" si="17"/>
        <v>9.4162350087026878E-2</v>
      </c>
      <c r="G98" s="2">
        <f t="shared" si="12"/>
        <v>-3.4366863418196623</v>
      </c>
      <c r="H98" s="2">
        <f t="shared" si="18"/>
        <v>5.3951052490199602</v>
      </c>
      <c r="I98" s="2">
        <f t="shared" si="20"/>
        <v>22.968332850173212</v>
      </c>
      <c r="J98" s="2">
        <f t="shared" si="20"/>
        <v>-5.3843895676294551</v>
      </c>
      <c r="K98" s="2">
        <f t="shared" si="15"/>
        <v>0.27397260273972601</v>
      </c>
      <c r="L98" s="2">
        <f t="shared" si="13"/>
        <v>1.1928275531659229E-2</v>
      </c>
      <c r="N98" s="13"/>
      <c r="O98" s="13"/>
      <c r="P98" s="13"/>
      <c r="Q98" s="13"/>
      <c r="S98" s="2"/>
      <c r="T98" s="2"/>
      <c r="U98" s="2"/>
      <c r="W98" s="2"/>
      <c r="X98" s="2"/>
    </row>
    <row r="99" spans="1:24" x14ac:dyDescent="0.75">
      <c r="A99">
        <f t="shared" si="16"/>
        <v>95</v>
      </c>
      <c r="C99" s="23">
        <f t="shared" si="16"/>
        <v>44656</v>
      </c>
      <c r="D99" s="33">
        <f t="shared" si="19"/>
        <v>95</v>
      </c>
      <c r="E99" s="32">
        <f t="shared" si="14"/>
        <v>1.6181353941777563</v>
      </c>
      <c r="F99" s="32">
        <f t="shared" si="17"/>
        <v>0.10081583755842115</v>
      </c>
      <c r="G99" s="2">
        <f t="shared" si="12"/>
        <v>-3.1267450097499854</v>
      </c>
      <c r="H99" s="2">
        <f t="shared" si="18"/>
        <v>5.7763220001740221</v>
      </c>
      <c r="I99" s="2">
        <f t="shared" si="20"/>
        <v>22.87300506924371</v>
      </c>
      <c r="J99" s="2">
        <f t="shared" si="20"/>
        <v>-5.7196668557701003</v>
      </c>
      <c r="K99" s="2">
        <f t="shared" si="15"/>
        <v>0.27397260273972601</v>
      </c>
      <c r="L99" s="2">
        <f t="shared" si="13"/>
        <v>1.1977988983534329E-2</v>
      </c>
      <c r="N99" s="13"/>
      <c r="O99" s="13"/>
      <c r="P99" s="13"/>
      <c r="Q99" s="13"/>
      <c r="S99" s="2"/>
      <c r="T99" s="2"/>
      <c r="U99" s="2"/>
      <c r="W99" s="2"/>
      <c r="X99" s="2"/>
    </row>
    <row r="100" spans="1:24" x14ac:dyDescent="0.75">
      <c r="A100">
        <f t="shared" si="16"/>
        <v>96</v>
      </c>
      <c r="C100" s="23">
        <f t="shared" si="16"/>
        <v>44657</v>
      </c>
      <c r="D100" s="33">
        <f t="shared" si="19"/>
        <v>96</v>
      </c>
      <c r="E100" s="32">
        <f t="shared" si="14"/>
        <v>1.6353496004987964</v>
      </c>
      <c r="F100" s="32">
        <f t="shared" si="17"/>
        <v>0.10743997424544742</v>
      </c>
      <c r="G100" s="2">
        <f t="shared" si="12"/>
        <v>-2.8196226753375599</v>
      </c>
      <c r="H100" s="2">
        <f t="shared" si="18"/>
        <v>6.1558570752583988</v>
      </c>
      <c r="I100" s="2">
        <f t="shared" si="20"/>
        <v>22.7721045050626</v>
      </c>
      <c r="J100" s="2">
        <f t="shared" si="20"/>
        <v>-6.0540338508666025</v>
      </c>
      <c r="K100" s="2">
        <f t="shared" si="15"/>
        <v>0.27397260273972601</v>
      </c>
      <c r="L100" s="2">
        <f t="shared" si="13"/>
        <v>1.2031062068892998E-2</v>
      </c>
      <c r="N100" s="13"/>
      <c r="O100" s="13"/>
      <c r="P100" s="13"/>
      <c r="Q100" s="13"/>
      <c r="S100" s="2"/>
      <c r="T100" s="2"/>
      <c r="U100" s="2"/>
      <c r="W100" s="2"/>
      <c r="X100" s="2"/>
    </row>
    <row r="101" spans="1:24" x14ac:dyDescent="0.75">
      <c r="A101">
        <f t="shared" si="16"/>
        <v>97</v>
      </c>
      <c r="C101" s="23">
        <f t="shared" si="16"/>
        <v>44658</v>
      </c>
      <c r="D101" s="33">
        <f t="shared" si="19"/>
        <v>97</v>
      </c>
      <c r="E101" s="32">
        <f t="shared" si="14"/>
        <v>1.6525638068198363</v>
      </c>
      <c r="F101" s="32">
        <f t="shared" si="17"/>
        <v>0.11403314311483623</v>
      </c>
      <c r="G101" s="2">
        <f t="shared" si="12"/>
        <v>-2.5156835899964114</v>
      </c>
      <c r="H101" s="2">
        <f t="shared" si="18"/>
        <v>6.5336178250914179</v>
      </c>
      <c r="I101" s="2">
        <f t="shared" si="20"/>
        <v>22.665644989981146</v>
      </c>
      <c r="J101" s="2">
        <f t="shared" si="20"/>
        <v>-6.3875709048872409</v>
      </c>
      <c r="K101" s="2">
        <f t="shared" si="15"/>
        <v>0.27397260273972601</v>
      </c>
      <c r="L101" s="2">
        <f t="shared" si="13"/>
        <v>1.2087571426307507E-2</v>
      </c>
      <c r="N101" s="13"/>
      <c r="O101" s="13"/>
      <c r="P101" s="13"/>
      <c r="Q101" s="13"/>
      <c r="S101" s="2"/>
      <c r="T101" s="2"/>
      <c r="U101" s="2"/>
      <c r="W101" s="2"/>
      <c r="X101" s="2"/>
    </row>
    <row r="102" spans="1:24" x14ac:dyDescent="0.75">
      <c r="A102">
        <f t="shared" si="16"/>
        <v>98</v>
      </c>
      <c r="C102" s="23">
        <f t="shared" si="16"/>
        <v>44659</v>
      </c>
      <c r="D102" s="33">
        <f t="shared" si="19"/>
        <v>98</v>
      </c>
      <c r="E102" s="32">
        <f t="shared" si="14"/>
        <v>1.6697780131408761</v>
      </c>
      <c r="F102" s="32">
        <f t="shared" si="17"/>
        <v>0.12059373078906367</v>
      </c>
      <c r="G102" s="2">
        <f t="shared" si="12"/>
        <v>-2.2152862928052568</v>
      </c>
      <c r="H102" s="2">
        <f t="shared" si="18"/>
        <v>6.9095118099501995</v>
      </c>
      <c r="I102" s="2">
        <f t="shared" si="20"/>
        <v>22.5536390915269</v>
      </c>
      <c r="J102" s="2">
        <f t="shared" si="20"/>
        <v>-6.7203539072547613</v>
      </c>
      <c r="K102" s="2">
        <f t="shared" si="15"/>
        <v>0.27397260273972601</v>
      </c>
      <c r="L102" s="2">
        <f t="shared" si="13"/>
        <v>1.2147600732098876E-2</v>
      </c>
      <c r="N102" s="13"/>
      <c r="O102" s="13"/>
      <c r="P102" s="13"/>
      <c r="Q102" s="13"/>
      <c r="S102" s="2"/>
      <c r="T102" s="2"/>
      <c r="U102" s="2"/>
      <c r="W102" s="2"/>
      <c r="X102" s="2"/>
    </row>
    <row r="103" spans="1:24" x14ac:dyDescent="0.75">
      <c r="A103">
        <f t="shared" si="16"/>
        <v>99</v>
      </c>
      <c r="C103" s="23">
        <f t="shared" si="16"/>
        <v>44660</v>
      </c>
      <c r="D103" s="33">
        <f t="shared" si="19"/>
        <v>99</v>
      </c>
      <c r="E103" s="32">
        <f t="shared" si="14"/>
        <v>1.6869922194619162</v>
      </c>
      <c r="F103" s="32">
        <f t="shared" si="17"/>
        <v>0.12712012720233998</v>
      </c>
      <c r="G103" s="2">
        <f t="shared" si="12"/>
        <v>-1.9187831860680489</v>
      </c>
      <c r="H103" s="2">
        <f t="shared" si="18"/>
        <v>7.2834467798602498</v>
      </c>
      <c r="I103" s="2">
        <f t="shared" si="20"/>
        <v>22.436098194603016</v>
      </c>
      <c r="J103" s="2">
        <f t="shared" si="20"/>
        <v>-7.0524538154330685</v>
      </c>
      <c r="K103" s="2">
        <f t="shared" si="15"/>
        <v>0.27397260273972601</v>
      </c>
      <c r="L103" s="2">
        <f t="shared" si="13"/>
        <v>1.2211241026108091E-2</v>
      </c>
      <c r="N103" s="13"/>
      <c r="O103" s="13"/>
      <c r="P103" s="13"/>
      <c r="Q103" s="13"/>
      <c r="S103" s="2"/>
      <c r="T103" s="2"/>
      <c r="U103" s="2"/>
      <c r="W103" s="2"/>
      <c r="X103" s="2"/>
    </row>
    <row r="104" spans="1:24" x14ac:dyDescent="0.75">
      <c r="A104">
        <f t="shared" si="16"/>
        <v>100</v>
      </c>
      <c r="C104" s="23">
        <f t="shared" si="16"/>
        <v>44661</v>
      </c>
      <c r="D104" s="33">
        <f t="shared" si="19"/>
        <v>100</v>
      </c>
      <c r="E104" s="32">
        <f t="shared" si="14"/>
        <v>1.7042064257829561</v>
      </c>
      <c r="F104" s="32">
        <f t="shared" si="17"/>
        <v>0.13361072528270335</v>
      </c>
      <c r="G104" s="2">
        <f t="shared" si="12"/>
        <v>-1.6265201187223854</v>
      </c>
      <c r="H104" s="2">
        <f t="shared" si="18"/>
        <v>7.6553306563807846</v>
      </c>
      <c r="I104" s="2">
        <f t="shared" si="20"/>
        <v>22.313032591232087</v>
      </c>
      <c r="J104" s="2">
        <f t="shared" si="20"/>
        <v>-7.3839362022557253</v>
      </c>
      <c r="K104" s="2">
        <f t="shared" si="15"/>
        <v>0.27397260273972601</v>
      </c>
      <c r="L104" s="2">
        <f t="shared" si="13"/>
        <v>1.2278591070914476E-2</v>
      </c>
      <c r="N104" s="13"/>
      <c r="O104" s="13"/>
      <c r="P104" s="13"/>
      <c r="Q104" s="13"/>
      <c r="S104" s="2"/>
      <c r="T104" s="2"/>
      <c r="U104" s="2"/>
      <c r="W104" s="2"/>
      <c r="X104" s="2"/>
    </row>
    <row r="105" spans="1:24" x14ac:dyDescent="0.75">
      <c r="A105">
        <f t="shared" si="16"/>
        <v>101</v>
      </c>
      <c r="C105" s="23">
        <f t="shared" si="16"/>
        <v>44662</v>
      </c>
      <c r="D105" s="33">
        <f t="shared" si="19"/>
        <v>101</v>
      </c>
      <c r="E105" s="32">
        <f t="shared" si="14"/>
        <v>1.7214206321039962</v>
      </c>
      <c r="F105" s="32">
        <f t="shared" si="17"/>
        <v>0.14006392066232021</v>
      </c>
      <c r="G105" s="2">
        <f t="shared" si="12"/>
        <v>-1.3388359780891887</v>
      </c>
      <c r="H105" s="2">
        <f t="shared" si="18"/>
        <v>8.0250715160061539</v>
      </c>
      <c r="I105" s="2">
        <f t="shared" si="20"/>
        <v>22.184451577522157</v>
      </c>
      <c r="J105" s="2">
        <f t="shared" si="20"/>
        <v>-7.7148608225957815</v>
      </c>
      <c r="K105" s="2">
        <f t="shared" si="15"/>
        <v>0.27397260273972601</v>
      </c>
      <c r="L105" s="2">
        <f t="shared" si="13"/>
        <v>1.2349757747327949E-2</v>
      </c>
      <c r="N105" s="13"/>
      <c r="O105" s="13"/>
      <c r="P105" s="13"/>
      <c r="Q105" s="13"/>
      <c r="S105" s="2"/>
      <c r="T105" s="2"/>
      <c r="U105" s="2"/>
      <c r="W105" s="2"/>
      <c r="X105" s="2"/>
    </row>
    <row r="106" spans="1:24" x14ac:dyDescent="0.75">
      <c r="A106">
        <f t="shared" si="16"/>
        <v>102</v>
      </c>
      <c r="C106" s="23">
        <f t="shared" si="16"/>
        <v>44663</v>
      </c>
      <c r="D106" s="33">
        <f t="shared" si="19"/>
        <v>102</v>
      </c>
      <c r="E106" s="32">
        <f t="shared" si="14"/>
        <v>1.7386348384250361</v>
      </c>
      <c r="F106" s="32">
        <f t="shared" si="17"/>
        <v>0.14647811141799263</v>
      </c>
      <c r="G106" s="2">
        <f t="shared" si="12"/>
        <v>-1.0560622904471257</v>
      </c>
      <c r="H106" s="2">
        <f t="shared" si="18"/>
        <v>8.392577575298013</v>
      </c>
      <c r="I106" s="2">
        <f t="shared" ref="I106:J125" si="21">(H106-H105)*60</f>
        <v>22.050363557511545</v>
      </c>
      <c r="J106" s="2">
        <f t="shared" si="21"/>
        <v>-8.0452812006367225</v>
      </c>
      <c r="K106" s="2">
        <f t="shared" si="15"/>
        <v>0.27397260273972601</v>
      </c>
      <c r="L106" s="2">
        <f t="shared" si="13"/>
        <v>1.2424856489334215E-2</v>
      </c>
      <c r="N106" s="13"/>
      <c r="O106" s="13"/>
      <c r="P106" s="13"/>
      <c r="Q106" s="13"/>
      <c r="S106" s="2"/>
      <c r="T106" s="2"/>
      <c r="U106" s="2"/>
      <c r="W106" s="2"/>
      <c r="X106" s="2"/>
    </row>
    <row r="107" spans="1:24" x14ac:dyDescent="0.75">
      <c r="A107">
        <f t="shared" si="16"/>
        <v>103</v>
      </c>
      <c r="C107" s="23">
        <f t="shared" si="16"/>
        <v>44664</v>
      </c>
      <c r="D107" s="33">
        <f t="shared" si="19"/>
        <v>103</v>
      </c>
      <c r="E107" s="32">
        <f t="shared" si="14"/>
        <v>1.7558490447460759</v>
      </c>
      <c r="F107" s="32">
        <f t="shared" si="17"/>
        <v>0.15285169784377586</v>
      </c>
      <c r="G107" s="2">
        <f t="shared" si="12"/>
        <v>-0.77852283090437502</v>
      </c>
      <c r="H107" s="2">
        <f t="shared" si="18"/>
        <v>8.7577571778572629</v>
      </c>
      <c r="I107" s="2">
        <f t="shared" si="21"/>
        <v>21.910776153554998</v>
      </c>
      <c r="J107" s="2">
        <f t="shared" si="21"/>
        <v>-8.3752442373928204</v>
      </c>
      <c r="K107" s="2">
        <f t="shared" si="15"/>
        <v>0.27397260273972601</v>
      </c>
      <c r="L107" s="2">
        <f t="shared" si="13"/>
        <v>1.2504011762051353E-2</v>
      </c>
      <c r="N107" s="13"/>
      <c r="O107" s="13"/>
      <c r="P107" s="13"/>
      <c r="Q107" s="13"/>
      <c r="S107" s="2"/>
      <c r="T107" s="2"/>
      <c r="U107" s="2"/>
      <c r="W107" s="2"/>
      <c r="X107" s="2"/>
    </row>
    <row r="108" spans="1:24" x14ac:dyDescent="0.75">
      <c r="A108">
        <f t="shared" si="16"/>
        <v>104</v>
      </c>
      <c r="C108" s="23">
        <f t="shared" si="16"/>
        <v>44665</v>
      </c>
      <c r="D108" s="33">
        <f t="shared" si="19"/>
        <v>104</v>
      </c>
      <c r="E108" s="32">
        <f t="shared" si="14"/>
        <v>1.773063251067116</v>
      </c>
      <c r="F108" s="32">
        <f t="shared" si="17"/>
        <v>0.15918308225749336</v>
      </c>
      <c r="G108" s="2">
        <f t="shared" si="12"/>
        <v>-0.50653324302938796</v>
      </c>
      <c r="H108" s="2">
        <f t="shared" si="18"/>
        <v>9.120518783238186</v>
      </c>
      <c r="I108" s="2">
        <f t="shared" si="21"/>
        <v>21.765696322855383</v>
      </c>
      <c r="J108" s="2">
        <f t="shared" si="21"/>
        <v>-8.7047898419768899</v>
      </c>
      <c r="K108" s="2">
        <f t="shared" si="15"/>
        <v>0.27397260273972601</v>
      </c>
      <c r="L108" s="2">
        <f t="shared" si="13"/>
        <v>1.2587357586719481E-2</v>
      </c>
      <c r="N108" s="13"/>
      <c r="O108" s="13"/>
      <c r="P108" s="13"/>
      <c r="Q108" s="13"/>
      <c r="S108" s="2"/>
      <c r="T108" s="2"/>
      <c r="U108" s="2"/>
      <c r="W108" s="2"/>
      <c r="X108" s="2"/>
    </row>
    <row r="109" spans="1:24" x14ac:dyDescent="0.75">
      <c r="A109">
        <f t="shared" si="16"/>
        <v>105</v>
      </c>
      <c r="C109" s="23">
        <f t="shared" si="16"/>
        <v>44666</v>
      </c>
      <c r="D109" s="33">
        <f t="shared" si="19"/>
        <v>105</v>
      </c>
      <c r="E109" s="32">
        <f t="shared" si="14"/>
        <v>1.7902774573881559</v>
      </c>
      <c r="F109" s="32">
        <f t="shared" si="17"/>
        <v>0.16547066884282793</v>
      </c>
      <c r="G109" s="2">
        <f t="shared" si="12"/>
        <v>-0.24040066869045318</v>
      </c>
      <c r="H109" s="2">
        <f t="shared" si="18"/>
        <v>9.4807709579009298</v>
      </c>
      <c r="I109" s="2">
        <f t="shared" si="21"/>
        <v>21.61513047976463</v>
      </c>
      <c r="J109" s="2">
        <f t="shared" si="21"/>
        <v>-9.0339505854451829</v>
      </c>
      <c r="K109" s="2">
        <f t="shared" si="15"/>
        <v>0.27397260273972601</v>
      </c>
      <c r="L109" s="2">
        <f t="shared" si="13"/>
        <v>1.267503811722118E-2</v>
      </c>
      <c r="N109" s="13"/>
      <c r="O109" s="13"/>
      <c r="P109" s="13"/>
      <c r="Q109" s="13"/>
      <c r="S109" s="2"/>
      <c r="T109" s="2"/>
      <c r="U109" s="2"/>
      <c r="W109" s="2"/>
      <c r="X109" s="2"/>
    </row>
    <row r="110" spans="1:24" x14ac:dyDescent="0.75">
      <c r="A110">
        <f t="shared" si="16"/>
        <v>106</v>
      </c>
      <c r="C110" s="23">
        <f t="shared" si="16"/>
        <v>44667</v>
      </c>
      <c r="D110" s="33">
        <f t="shared" si="19"/>
        <v>106</v>
      </c>
      <c r="E110" s="32">
        <f t="shared" si="14"/>
        <v>1.807491663709196</v>
      </c>
      <c r="F110" s="32">
        <f t="shared" si="17"/>
        <v>0.17171286352854981</v>
      </c>
      <c r="G110" s="2">
        <f t="shared" si="12"/>
        <v>1.9576611458477292E-2</v>
      </c>
      <c r="H110" s="2">
        <f t="shared" si="18"/>
        <v>9.8384223682917842</v>
      </c>
      <c r="I110" s="2">
        <f t="shared" si="21"/>
        <v>21.459084623451261</v>
      </c>
      <c r="J110" s="2">
        <f t="shared" si="21"/>
        <v>-9.3627513788021588</v>
      </c>
      <c r="K110" s="2">
        <f t="shared" si="15"/>
        <v>0.27397260273972601</v>
      </c>
      <c r="L110" s="2">
        <f t="shared" si="13"/>
        <v>1.2767208273195347E-2</v>
      </c>
      <c r="N110" s="15"/>
      <c r="O110" s="13"/>
      <c r="P110" s="13"/>
      <c r="Q110" s="13"/>
      <c r="S110" s="2"/>
      <c r="T110" s="2"/>
      <c r="U110" s="2"/>
      <c r="W110" s="2"/>
      <c r="X110" s="2"/>
    </row>
    <row r="111" spans="1:24" x14ac:dyDescent="0.75">
      <c r="A111">
        <f t="shared" si="16"/>
        <v>107</v>
      </c>
      <c r="C111" s="23">
        <f t="shared" si="16"/>
        <v>44668</v>
      </c>
      <c r="D111" s="33">
        <f t="shared" si="19"/>
        <v>107</v>
      </c>
      <c r="E111" s="32">
        <f t="shared" si="14"/>
        <v>1.8247058700302359</v>
      </c>
      <c r="F111" s="32">
        <f t="shared" si="17"/>
        <v>0.17790807390631436</v>
      </c>
      <c r="G111" s="2">
        <f t="shared" si="12"/>
        <v>0.27310952642080644</v>
      </c>
      <c r="H111" s="2">
        <f t="shared" si="18"/>
        <v>10.193381776133341</v>
      </c>
      <c r="I111" s="2">
        <f t="shared" si="21"/>
        <v>21.29756447049342</v>
      </c>
      <c r="J111" s="2">
        <f t="shared" si="21"/>
        <v>-9.6912091774704834</v>
      </c>
      <c r="K111" s="2">
        <f t="shared" si="15"/>
        <v>0.27397260273972601</v>
      </c>
      <c r="L111" s="2">
        <f t="shared" si="13"/>
        <v>1.286403443545386E-2</v>
      </c>
      <c r="N111" s="13"/>
      <c r="O111" s="13"/>
      <c r="P111" s="13"/>
      <c r="Q111" s="13"/>
      <c r="S111" s="2"/>
      <c r="T111" s="2"/>
      <c r="U111" s="2"/>
      <c r="W111" s="2"/>
      <c r="X111" s="2"/>
    </row>
    <row r="112" spans="1:24" x14ac:dyDescent="0.75">
      <c r="A112">
        <f t="shared" si="16"/>
        <v>108</v>
      </c>
      <c r="C112" s="23">
        <f t="shared" si="16"/>
        <v>44669</v>
      </c>
      <c r="D112" s="33">
        <f t="shared" si="19"/>
        <v>108</v>
      </c>
      <c r="E112" s="32">
        <f t="shared" si="14"/>
        <v>1.8419200763512757</v>
      </c>
      <c r="F112" s="32">
        <f t="shared" si="17"/>
        <v>0.18405470918834246</v>
      </c>
      <c r="G112" s="2">
        <f t="shared" si="12"/>
        <v>0.5199185518178141</v>
      </c>
      <c r="H112" s="2">
        <f t="shared" si="18"/>
        <v>10.545558035999758</v>
      </c>
      <c r="I112" s="2">
        <f t="shared" si="21"/>
        <v>21.130575591984986</v>
      </c>
      <c r="J112" s="2">
        <f t="shared" si="21"/>
        <v>-10.019332710506035</v>
      </c>
      <c r="K112" s="2">
        <f t="shared" si="15"/>
        <v>0.27397260273972601</v>
      </c>
      <c r="L112" s="2">
        <f t="shared" si="13"/>
        <v>1.2965695210103328E-2</v>
      </c>
      <c r="N112" s="13"/>
      <c r="O112" s="13"/>
      <c r="P112" s="13"/>
      <c r="Q112" s="13"/>
      <c r="S112" s="2"/>
      <c r="T112" s="2"/>
      <c r="U112" s="2"/>
      <c r="W112" s="2"/>
      <c r="X112" s="2"/>
    </row>
    <row r="113" spans="1:24" x14ac:dyDescent="0.75">
      <c r="A113">
        <f t="shared" si="16"/>
        <v>109</v>
      </c>
      <c r="C113" s="23">
        <f t="shared" si="16"/>
        <v>44670</v>
      </c>
      <c r="D113" s="33">
        <f t="shared" si="19"/>
        <v>109</v>
      </c>
      <c r="E113" s="32">
        <f t="shared" si="14"/>
        <v>1.8591342826723158</v>
      </c>
      <c r="F113" s="32">
        <f t="shared" si="17"/>
        <v>0.19015118020616256</v>
      </c>
      <c r="G113" s="2">
        <f t="shared" si="12"/>
        <v>0.7597340349688938</v>
      </c>
      <c r="H113" s="2">
        <f t="shared" si="18"/>
        <v>10.894860095244674</v>
      </c>
      <c r="I113" s="2">
        <f t="shared" si="21"/>
        <v>20.958123554694978</v>
      </c>
      <c r="J113" s="2">
        <f t="shared" si="21"/>
        <v>-10.347122237400441</v>
      </c>
      <c r="K113" s="2">
        <f t="shared" si="15"/>
        <v>0.27397260273972601</v>
      </c>
      <c r="L113" s="2">
        <f t="shared" si="13"/>
        <v>1.3072382268609704E-2</v>
      </c>
      <c r="N113" s="13"/>
      <c r="O113" s="13"/>
      <c r="P113" s="13"/>
      <c r="Q113" s="13"/>
      <c r="S113" s="2"/>
      <c r="T113" s="2"/>
      <c r="U113" s="2"/>
      <c r="W113" s="2"/>
      <c r="X113" s="2"/>
    </row>
    <row r="114" spans="1:24" x14ac:dyDescent="0.75">
      <c r="A114">
        <f t="shared" si="16"/>
        <v>110</v>
      </c>
      <c r="C114" s="23">
        <f t="shared" si="16"/>
        <v>44671</v>
      </c>
      <c r="D114" s="33">
        <f t="shared" si="19"/>
        <v>110</v>
      </c>
      <c r="E114" s="32">
        <f t="shared" si="14"/>
        <v>1.8763484889933557</v>
      </c>
      <c r="F114" s="32">
        <f t="shared" si="17"/>
        <v>0.19619589945145957</v>
      </c>
      <c r="G114" s="2">
        <f t="shared" si="12"/>
        <v>0.99229650770811229</v>
      </c>
      <c r="H114" s="2">
        <f t="shared" si="18"/>
        <v>11.241196996341696</v>
      </c>
      <c r="I114" s="2">
        <f t="shared" si="21"/>
        <v>20.780214065821312</v>
      </c>
      <c r="J114" s="2">
        <f t="shared" si="21"/>
        <v>-10.674569332419992</v>
      </c>
      <c r="K114" s="2">
        <f t="shared" si="15"/>
        <v>0.27397260273972601</v>
      </c>
      <c r="L114" s="2">
        <f t="shared" si="13"/>
        <v>1.3184301271965631E-2</v>
      </c>
      <c r="N114" s="13"/>
      <c r="O114" s="13"/>
      <c r="P114" s="13"/>
      <c r="Q114" s="13"/>
      <c r="S114" s="2"/>
      <c r="T114" s="2"/>
      <c r="U114" s="2"/>
      <c r="W114" s="2"/>
      <c r="X114" s="2"/>
    </row>
    <row r="115" spans="1:24" x14ac:dyDescent="0.75">
      <c r="A115">
        <f t="shared" si="16"/>
        <v>111</v>
      </c>
      <c r="C115" s="23">
        <f t="shared" si="16"/>
        <v>44672</v>
      </c>
      <c r="D115" s="33">
        <f t="shared" si="19"/>
        <v>111</v>
      </c>
      <c r="E115" s="32">
        <f t="shared" si="14"/>
        <v>1.8935626953143958</v>
      </c>
      <c r="F115" s="32">
        <f t="shared" si="17"/>
        <v>0.20218728115994372</v>
      </c>
      <c r="G115" s="2">
        <f t="shared" si="12"/>
        <v>1.2173569865683611</v>
      </c>
      <c r="H115" s="2">
        <f t="shared" si="18"/>
        <v>11.584477881689718</v>
      </c>
      <c r="I115" s="2">
        <f t="shared" si="21"/>
        <v>20.596853120881349</v>
      </c>
      <c r="J115" s="2">
        <f t="shared" si="21"/>
        <v>-11.001656696397788</v>
      </c>
      <c r="K115" s="2">
        <f t="shared" si="15"/>
        <v>0.27397260273972601</v>
      </c>
      <c r="L115" s="2">
        <f t="shared" si="13"/>
        <v>1.3301672888173832E-2</v>
      </c>
      <c r="N115" s="13"/>
      <c r="O115" s="13"/>
      <c r="P115" s="13"/>
      <c r="Q115" s="13"/>
      <c r="S115" s="2"/>
      <c r="T115" s="2"/>
      <c r="U115" s="2"/>
      <c r="W115" s="2"/>
      <c r="X115" s="2"/>
    </row>
    <row r="116" spans="1:24" x14ac:dyDescent="0.75">
      <c r="A116">
        <f t="shared" si="16"/>
        <v>112</v>
      </c>
      <c r="C116" s="23">
        <f t="shared" si="16"/>
        <v>44673</v>
      </c>
      <c r="D116" s="33">
        <f t="shared" si="19"/>
        <v>112</v>
      </c>
      <c r="E116" s="32">
        <f t="shared" si="14"/>
        <v>1.9107769016354357</v>
      </c>
      <c r="F116" s="32">
        <f t="shared" si="17"/>
        <v>0.20812374143900877</v>
      </c>
      <c r="G116" s="2">
        <f t="shared" si="12"/>
        <v>1.4346772599794198</v>
      </c>
      <c r="H116" s="2">
        <f t="shared" si="18"/>
        <v>11.924612000927201</v>
      </c>
      <c r="I116" s="2">
        <f t="shared" si="21"/>
        <v>20.408047154248976</v>
      </c>
      <c r="J116" s="2">
        <f t="shared" si="21"/>
        <v>-11.328357997942362</v>
      </c>
      <c r="K116" s="2">
        <f t="shared" si="15"/>
        <v>0.27397260273972601</v>
      </c>
      <c r="L116" s="2">
        <f t="shared" si="13"/>
        <v>1.3424733913488859E-2</v>
      </c>
      <c r="N116" s="13"/>
      <c r="O116" s="13"/>
      <c r="P116" s="13"/>
      <c r="Q116" s="13"/>
      <c r="S116" s="2"/>
      <c r="T116" s="2"/>
      <c r="U116" s="2"/>
      <c r="W116" s="2"/>
      <c r="X116" s="2"/>
    </row>
    <row r="117" spans="1:24" x14ac:dyDescent="0.75">
      <c r="A117">
        <f t="shared" si="16"/>
        <v>113</v>
      </c>
      <c r="C117" s="23">
        <f t="shared" si="16"/>
        <v>44674</v>
      </c>
      <c r="D117" s="33">
        <f t="shared" si="19"/>
        <v>113</v>
      </c>
      <c r="E117" s="32">
        <f t="shared" si="14"/>
        <v>1.9279911079564758</v>
      </c>
      <c r="F117" s="32">
        <f t="shared" si="17"/>
        <v>0.21400369843981223</v>
      </c>
      <c r="G117" s="2">
        <f t="shared" si="12"/>
        <v>1.6440301621419968</v>
      </c>
      <c r="H117" s="2">
        <f t="shared" si="18"/>
        <v>12.261508720791641</v>
      </c>
      <c r="I117" s="2">
        <f t="shared" si="21"/>
        <v>20.213803191866369</v>
      </c>
      <c r="J117" s="2">
        <f t="shared" si="21"/>
        <v>-11.654637742956453</v>
      </c>
      <c r="K117" s="2">
        <f t="shared" si="15"/>
        <v>0.27397260273972601</v>
      </c>
      <c r="L117" s="2">
        <f t="shared" si="13"/>
        <v>1.3553738509236458E-2</v>
      </c>
      <c r="N117" s="13"/>
      <c r="O117" s="13"/>
      <c r="P117" s="13"/>
      <c r="Q117" s="13"/>
      <c r="S117" s="2"/>
      <c r="T117" s="2"/>
      <c r="U117" s="2"/>
      <c r="W117" s="2"/>
      <c r="X117" s="2"/>
    </row>
    <row r="118" spans="1:24" x14ac:dyDescent="0.75">
      <c r="A118">
        <f t="shared" si="16"/>
        <v>114</v>
      </c>
      <c r="C118" s="23">
        <f t="shared" si="16"/>
        <v>44675</v>
      </c>
      <c r="D118" s="33">
        <f t="shared" si="19"/>
        <v>114</v>
      </c>
      <c r="E118" s="32">
        <f t="shared" si="14"/>
        <v>1.9452053142775156</v>
      </c>
      <c r="F118" s="32">
        <f t="shared" si="17"/>
        <v>0.21982557257426574</v>
      </c>
      <c r="G118" s="2">
        <f t="shared" si="12"/>
        <v>1.8451998332555515</v>
      </c>
      <c r="H118" s="2">
        <f t="shared" si="18"/>
        <v>12.595077537552207</v>
      </c>
      <c r="I118" s="2">
        <f t="shared" si="21"/>
        <v>20.014129005633983</v>
      </c>
      <c r="J118" s="2">
        <f t="shared" si="21"/>
        <v>-11.980451173943152</v>
      </c>
      <c r="K118" s="2">
        <f t="shared" si="15"/>
        <v>0.27397260273972601</v>
      </c>
      <c r="L118" s="2">
        <f t="shared" si="13"/>
        <v>1.3688959567643572E-2</v>
      </c>
      <c r="N118" s="13"/>
      <c r="O118" s="13"/>
      <c r="P118" s="13"/>
      <c r="Q118" s="13"/>
      <c r="S118" s="2"/>
      <c r="T118" s="2"/>
      <c r="U118" s="2"/>
      <c r="W118" s="2"/>
      <c r="X118" s="2"/>
    </row>
    <row r="119" spans="1:24" x14ac:dyDescent="0.75">
      <c r="A119">
        <f t="shared" si="16"/>
        <v>115</v>
      </c>
      <c r="C119" s="23">
        <f t="shared" si="16"/>
        <v>44676</v>
      </c>
      <c r="D119" s="33">
        <f t="shared" si="19"/>
        <v>115</v>
      </c>
      <c r="E119" s="32">
        <f t="shared" si="14"/>
        <v>1.9624195205985555</v>
      </c>
      <c r="F119" s="32">
        <f t="shared" si="17"/>
        <v>0.22558778677728089</v>
      </c>
      <c r="G119" s="2">
        <f t="shared" si="12"/>
        <v>2.0379819657942133</v>
      </c>
      <c r="H119" s="2">
        <f t="shared" si="18"/>
        <v>12.925228092035313</v>
      </c>
      <c r="I119" s="2">
        <f t="shared" si="21"/>
        <v>19.809033268986376</v>
      </c>
      <c r="J119" s="2">
        <f t="shared" si="21"/>
        <v>-12.305744198856416</v>
      </c>
      <c r="K119" s="2">
        <f t="shared" si="15"/>
        <v>0.27397260273972601</v>
      </c>
      <c r="L119" s="2">
        <f t="shared" si="13"/>
        <v>1.3830690221953731E-2</v>
      </c>
      <c r="N119" s="13"/>
      <c r="O119" s="13"/>
      <c r="P119" s="13"/>
      <c r="Q119" s="13"/>
      <c r="S119" s="2"/>
      <c r="T119" s="2"/>
      <c r="U119" s="2"/>
      <c r="W119" s="2"/>
      <c r="X119" s="2"/>
    </row>
    <row r="120" spans="1:24" x14ac:dyDescent="0.75">
      <c r="A120">
        <f t="shared" si="16"/>
        <v>116</v>
      </c>
      <c r="C120" s="23">
        <f t="shared" si="16"/>
        <v>44677</v>
      </c>
      <c r="D120" s="33">
        <f t="shared" si="19"/>
        <v>116</v>
      </c>
      <c r="E120" s="32">
        <f t="shared" si="14"/>
        <v>1.9796337269195956</v>
      </c>
      <c r="F120" s="32">
        <f t="shared" si="17"/>
        <v>0.23128876681447155</v>
      </c>
      <c r="G120" s="2">
        <f t="shared" si="12"/>
        <v>2.2221840365417291</v>
      </c>
      <c r="H120" s="2">
        <f t="shared" si="18"/>
        <v>13.251870187254674</v>
      </c>
      <c r="I120" s="2">
        <f t="shared" si="21"/>
        <v>19.598525713161656</v>
      </c>
      <c r="J120" s="2">
        <f t="shared" si="21"/>
        <v>-12.630453349483162</v>
      </c>
      <c r="K120" s="2">
        <f t="shared" si="15"/>
        <v>0.27397260273972601</v>
      </c>
      <c r="L120" s="2">
        <f t="shared" si="13"/>
        <v>1.3979245518234873E-2</v>
      </c>
      <c r="N120" s="13"/>
      <c r="O120" s="13"/>
      <c r="P120" s="13"/>
      <c r="Q120" s="13"/>
      <c r="S120" s="2"/>
      <c r="T120" s="2"/>
      <c r="U120" s="2"/>
      <c r="W120" s="2"/>
      <c r="X120" s="2"/>
    </row>
    <row r="121" spans="1:24" x14ac:dyDescent="0.75">
      <c r="A121">
        <f t="shared" si="16"/>
        <v>117</v>
      </c>
      <c r="C121" s="23">
        <f t="shared" si="16"/>
        <v>44678</v>
      </c>
      <c r="D121" s="33">
        <f t="shared" si="19"/>
        <v>117</v>
      </c>
      <c r="E121" s="32">
        <f t="shared" si="14"/>
        <v>1.9968479332406355</v>
      </c>
      <c r="F121" s="32">
        <f t="shared" si="17"/>
        <v>0.23692694163536709</v>
      </c>
      <c r="G121" s="2">
        <f t="shared" si="12"/>
        <v>2.3976255241133941</v>
      </c>
      <c r="H121" s="2">
        <f t="shared" si="18"/>
        <v>13.574913808648917</v>
      </c>
      <c r="I121" s="2">
        <f t="shared" si="21"/>
        <v>19.382617283654575</v>
      </c>
      <c r="J121" s="2">
        <f t="shared" si="21"/>
        <v>-12.954505770424873</v>
      </c>
      <c r="K121" s="2">
        <f t="shared" si="15"/>
        <v>0.27397260273972601</v>
      </c>
      <c r="L121" s="2">
        <f t="shared" si="13"/>
        <v>1.4134964268771278E-2</v>
      </c>
      <c r="N121" s="13"/>
      <c r="O121" s="13"/>
      <c r="P121" s="13"/>
      <c r="Q121" s="13"/>
      <c r="S121" s="2"/>
      <c r="T121" s="2"/>
      <c r="U121" s="2"/>
      <c r="W121" s="2"/>
      <c r="X121" s="2"/>
    </row>
    <row r="122" spans="1:24" x14ac:dyDescent="0.75">
      <c r="A122">
        <f t="shared" si="16"/>
        <v>118</v>
      </c>
      <c r="C122" s="38">
        <f t="shared" si="16"/>
        <v>44679</v>
      </c>
      <c r="D122" s="33">
        <f t="shared" si="19"/>
        <v>118</v>
      </c>
      <c r="E122" s="32">
        <f t="shared" si="14"/>
        <v>2.0140621395616756</v>
      </c>
      <c r="F122" s="32">
        <f t="shared" si="17"/>
        <v>0.24250074377204953</v>
      </c>
      <c r="G122" s="2">
        <f t="shared" si="12"/>
        <v>2.564138111710387</v>
      </c>
      <c r="H122" s="2">
        <f t="shared" si="18"/>
        <v>13.894269146921822</v>
      </c>
      <c r="I122" s="2">
        <f t="shared" si="21"/>
        <v>19.161320296374278</v>
      </c>
      <c r="J122" s="2">
        <f t="shared" si="21"/>
        <v>-13.277819236817834</v>
      </c>
      <c r="K122" s="2">
        <f t="shared" si="15"/>
        <v>0.27397260273972601</v>
      </c>
      <c r="L122" s="2">
        <f t="shared" si="13"/>
        <v>1.4298211109782834E-2</v>
      </c>
      <c r="N122" s="13"/>
      <c r="O122" s="13"/>
      <c r="P122" s="13"/>
      <c r="Q122" s="15"/>
      <c r="S122" s="2"/>
      <c r="T122" s="2"/>
      <c r="U122" s="2"/>
      <c r="W122" s="2"/>
      <c r="X122" s="2"/>
    </row>
    <row r="123" spans="1:24" x14ac:dyDescent="0.75">
      <c r="A123">
        <f t="shared" si="16"/>
        <v>119</v>
      </c>
      <c r="C123" s="23">
        <f t="shared" si="16"/>
        <v>44680</v>
      </c>
      <c r="D123" s="33">
        <f t="shared" si="19"/>
        <v>119</v>
      </c>
      <c r="E123" s="32">
        <f t="shared" si="14"/>
        <v>2.0312763458827154</v>
      </c>
      <c r="F123" s="32">
        <f t="shared" si="17"/>
        <v>0.24800860978297667</v>
      </c>
      <c r="G123" s="2">
        <f t="shared" si="12"/>
        <v>2.7215658748694298</v>
      </c>
      <c r="H123" s="2">
        <f t="shared" si="18"/>
        <v>14.209846623471503</v>
      </c>
      <c r="I123" s="2">
        <f t="shared" si="21"/>
        <v>18.934648592980849</v>
      </c>
      <c r="J123" s="2">
        <f t="shared" si="21"/>
        <v>-13.600302203605708</v>
      </c>
      <c r="K123" s="2">
        <f t="shared" si="15"/>
        <v>0.27397260273972601</v>
      </c>
      <c r="L123" s="2">
        <f t="shared" si="13"/>
        <v>1.4469378789595744E-2</v>
      </c>
      <c r="N123" s="13"/>
      <c r="O123" s="13"/>
      <c r="P123" s="13"/>
      <c r="Q123" s="13"/>
      <c r="S123" s="2"/>
      <c r="T123" s="2"/>
      <c r="U123" s="2"/>
      <c r="W123" s="2"/>
      <c r="X123" s="2"/>
    </row>
    <row r="124" spans="1:24" x14ac:dyDescent="0.75">
      <c r="A124">
        <f t="shared" si="16"/>
        <v>120</v>
      </c>
      <c r="C124" s="23">
        <f t="shared" si="16"/>
        <v>44681</v>
      </c>
      <c r="D124" s="33">
        <f t="shared" si="19"/>
        <v>120</v>
      </c>
      <c r="E124" s="32">
        <f t="shared" si="14"/>
        <v>2.0484905522037553</v>
      </c>
      <c r="F124" s="32">
        <f t="shared" si="17"/>
        <v>0.25344898074161698</v>
      </c>
      <c r="G124" s="2">
        <f t="shared" si="12"/>
        <v>2.869765453988844</v>
      </c>
      <c r="H124" s="2">
        <f t="shared" si="18"/>
        <v>14.521556918387134</v>
      </c>
      <c r="I124" s="2">
        <f t="shared" si="21"/>
        <v>18.702617694937871</v>
      </c>
      <c r="J124" s="2">
        <f t="shared" si="21"/>
        <v>-13.921853882578716</v>
      </c>
      <c r="K124" s="2">
        <f t="shared" si="15"/>
        <v>0.27397260273972601</v>
      </c>
      <c r="L124" s="2">
        <f t="shared" si="13"/>
        <v>1.4648890717254013E-2</v>
      </c>
      <c r="N124" s="13"/>
      <c r="O124" s="13"/>
      <c r="P124" s="13"/>
      <c r="Q124" s="13"/>
      <c r="S124" s="2"/>
      <c r="T124" s="2"/>
      <c r="U124" s="2"/>
      <c r="W124" s="2"/>
      <c r="X124" s="2"/>
    </row>
    <row r="125" spans="1:24" x14ac:dyDescent="0.75">
      <c r="A125">
        <f t="shared" si="16"/>
        <v>121</v>
      </c>
      <c r="C125" s="23">
        <f t="shared" si="16"/>
        <v>44682</v>
      </c>
      <c r="D125" s="33">
        <f t="shared" si="19"/>
        <v>121</v>
      </c>
      <c r="E125" s="32">
        <f t="shared" si="14"/>
        <v>2.0657047585247952</v>
      </c>
      <c r="F125" s="32">
        <f t="shared" si="17"/>
        <v>0.25882030276937212</v>
      </c>
      <c r="G125" s="2">
        <f t="shared" si="12"/>
        <v>3.0086062114300316</v>
      </c>
      <c r="H125" s="2">
        <f t="shared" si="18"/>
        <v>14.829311000983155</v>
      </c>
      <c r="I125" s="2">
        <f t="shared" si="21"/>
        <v>18.4652449557613</v>
      </c>
      <c r="J125" s="2">
        <f t="shared" si="21"/>
        <v>-14.242364350594272</v>
      </c>
      <c r="K125" s="2">
        <f t="shared" si="15"/>
        <v>0.27397260273972601</v>
      </c>
      <c r="L125" s="2">
        <f t="shared" si="13"/>
        <v>1.4837203806183164E-2</v>
      </c>
      <c r="N125" s="13"/>
      <c r="O125" s="13"/>
      <c r="P125" s="13"/>
      <c r="Q125" s="13"/>
      <c r="S125" s="2"/>
      <c r="T125" s="2"/>
      <c r="U125" s="2"/>
      <c r="W125" s="2"/>
      <c r="X125" s="2"/>
    </row>
    <row r="126" spans="1:24" x14ac:dyDescent="0.75">
      <c r="A126">
        <f t="shared" si="16"/>
        <v>122</v>
      </c>
      <c r="C126" s="23">
        <f t="shared" si="16"/>
        <v>44683</v>
      </c>
      <c r="D126" s="33">
        <f t="shared" si="19"/>
        <v>122</v>
      </c>
      <c r="E126" s="32">
        <f t="shared" si="14"/>
        <v>2.0829189648458355</v>
      </c>
      <c r="F126" s="32">
        <f t="shared" si="17"/>
        <v>0.26412102761212602</v>
      </c>
      <c r="G126" s="2">
        <f t="shared" si="12"/>
        <v>3.13797037301212</v>
      </c>
      <c r="H126" s="2">
        <f t="shared" si="18"/>
        <v>15.1330201628331</v>
      </c>
      <c r="I126" s="2">
        <f t="shared" ref="I126:J145" si="22">(H126-H125)*60</f>
        <v>18.222549710996674</v>
      </c>
      <c r="J126" s="2">
        <f t="shared" si="22"/>
        <v>-14.561714685877547</v>
      </c>
      <c r="K126" s="2">
        <f t="shared" si="15"/>
        <v>0.27397260273972601</v>
      </c>
      <c r="L126" s="2">
        <f t="shared" si="13"/>
        <v>1.5034811652860691E-2</v>
      </c>
      <c r="N126" s="13"/>
      <c r="O126" s="13"/>
      <c r="P126" s="13"/>
      <c r="Q126" s="13"/>
      <c r="S126" s="2"/>
      <c r="T126" s="2"/>
      <c r="U126" s="2"/>
      <c r="W126" s="2"/>
      <c r="X126" s="2"/>
    </row>
    <row r="127" spans="1:24" x14ac:dyDescent="0.75">
      <c r="A127">
        <f t="shared" si="16"/>
        <v>123</v>
      </c>
      <c r="C127" s="23">
        <f t="shared" si="16"/>
        <v>44684</v>
      </c>
      <c r="D127" s="33">
        <f t="shared" si="19"/>
        <v>123</v>
      </c>
      <c r="E127" s="32">
        <f t="shared" si="14"/>
        <v>2.1001331711668754</v>
      </c>
      <c r="F127" s="32">
        <f t="shared" si="17"/>
        <v>0.2693496132596172</v>
      </c>
      <c r="G127" s="2">
        <f t="shared" si="12"/>
        <v>3.2577531537358899</v>
      </c>
      <c r="H127" s="2">
        <f t="shared" si="18"/>
        <v>15.432596053257022</v>
      </c>
      <c r="I127" s="2">
        <f t="shared" si="22"/>
        <v>17.974553425435325</v>
      </c>
      <c r="J127" s="2">
        <f t="shared" si="22"/>
        <v>-14.87977713368096</v>
      </c>
      <c r="K127" s="2">
        <f t="shared" si="15"/>
        <v>0.27397260273972601</v>
      </c>
      <c r="L127" s="2">
        <f t="shared" si="13"/>
        <v>1.5242248096803033E-2</v>
      </c>
      <c r="N127" s="13"/>
      <c r="O127" s="13"/>
      <c r="P127" s="13"/>
      <c r="Q127" s="13"/>
      <c r="S127" s="2"/>
      <c r="T127" s="2"/>
      <c r="U127" s="2"/>
      <c r="W127" s="2"/>
      <c r="X127" s="2"/>
    </row>
    <row r="128" spans="1:24" x14ac:dyDescent="0.75">
      <c r="A128">
        <f t="shared" si="16"/>
        <v>124</v>
      </c>
      <c r="C128" s="23">
        <f t="shared" si="16"/>
        <v>44685</v>
      </c>
      <c r="D128" s="33">
        <f t="shared" si="19"/>
        <v>124</v>
      </c>
      <c r="E128" s="32">
        <f t="shared" si="14"/>
        <v>2.1173473774879152</v>
      </c>
      <c r="F128" s="32">
        <f t="shared" si="17"/>
        <v>0.274504524606698</v>
      </c>
      <c r="G128" s="2">
        <f t="shared" si="12"/>
        <v>3.3678628675921907</v>
      </c>
      <c r="H128" s="2">
        <f t="shared" si="18"/>
        <v>15.727950717208849</v>
      </c>
      <c r="I128" s="2">
        <f t="shared" si="22"/>
        <v>17.721279837109591</v>
      </c>
      <c r="J128" s="2">
        <f t="shared" si="22"/>
        <v>-15.196415299543986</v>
      </c>
      <c r="K128" s="2">
        <f t="shared" si="15"/>
        <v>0.27397260273972601</v>
      </c>
      <c r="L128" s="2">
        <f t="shared" si="13"/>
        <v>1.5460091215647323E-2</v>
      </c>
      <c r="N128" s="13"/>
      <c r="O128" s="13"/>
      <c r="P128" s="13"/>
      <c r="Q128" s="13"/>
      <c r="S128" s="2"/>
      <c r="T128" s="2"/>
      <c r="U128" s="2"/>
      <c r="W128" s="2"/>
      <c r="X128" s="2"/>
    </row>
    <row r="129" spans="1:24" x14ac:dyDescent="0.75">
      <c r="A129">
        <f t="shared" si="16"/>
        <v>125</v>
      </c>
      <c r="C129" s="23">
        <f t="shared" si="16"/>
        <v>44686</v>
      </c>
      <c r="D129" s="33">
        <f t="shared" si="19"/>
        <v>125</v>
      </c>
      <c r="E129" s="32">
        <f t="shared" si="14"/>
        <v>2.1345615838089551</v>
      </c>
      <c r="F129" s="32">
        <f t="shared" si="17"/>
        <v>0.27958423415540351</v>
      </c>
      <c r="G129" s="2">
        <f t="shared" si="12"/>
        <v>3.4682210213289086</v>
      </c>
      <c r="H129" s="2">
        <f t="shared" si="18"/>
        <v>16.018996635501978</v>
      </c>
      <c r="I129" s="2">
        <f t="shared" si="22"/>
        <v>17.462755097587745</v>
      </c>
      <c r="J129" s="2">
        <f t="shared" si="22"/>
        <v>-15.511484371310758</v>
      </c>
      <c r="K129" s="2">
        <f t="shared" si="15"/>
        <v>0.27397260273972601</v>
      </c>
      <c r="L129" s="2">
        <f t="shared" si="13"/>
        <v>1.5688967818003233E-2</v>
      </c>
      <c r="N129" s="13"/>
      <c r="O129" s="13"/>
      <c r="P129" s="13"/>
      <c r="Q129" s="13"/>
      <c r="S129" s="2"/>
      <c r="T129" s="2"/>
      <c r="U129" s="2"/>
      <c r="W129" s="2"/>
      <c r="X129" s="2"/>
    </row>
    <row r="130" spans="1:24" x14ac:dyDescent="0.75">
      <c r="A130">
        <f t="shared" si="16"/>
        <v>126</v>
      </c>
      <c r="C130" s="23">
        <f t="shared" si="16"/>
        <v>44687</v>
      </c>
      <c r="D130" s="33">
        <f t="shared" si="19"/>
        <v>126</v>
      </c>
      <c r="E130" s="32">
        <f t="shared" si="14"/>
        <v>2.151775790129995</v>
      </c>
      <c r="F130" s="32">
        <f t="shared" si="17"/>
        <v>0.28458722275662685</v>
      </c>
      <c r="G130" s="2">
        <f t="shared" si="12"/>
        <v>3.5587623920697706</v>
      </c>
      <c r="H130" s="2">
        <f t="shared" si="18"/>
        <v>16.305646767304136</v>
      </c>
      <c r="I130" s="2">
        <f t="shared" si="22"/>
        <v>17.199007908129502</v>
      </c>
      <c r="J130" s="2">
        <f t="shared" si="22"/>
        <v>-15.824831367494596</v>
      </c>
      <c r="K130" s="2">
        <f t="shared" si="15"/>
        <v>0.27397260273972601</v>
      </c>
      <c r="L130" s="2">
        <f t="shared" si="13"/>
        <v>1.5929558507280332E-2</v>
      </c>
      <c r="N130" s="13"/>
      <c r="O130" s="13"/>
      <c r="P130" s="13"/>
      <c r="Q130" s="13"/>
      <c r="S130" s="2"/>
      <c r="T130" s="2"/>
      <c r="U130" s="2"/>
      <c r="W130" s="2"/>
      <c r="X130" s="2"/>
    </row>
    <row r="131" spans="1:24" x14ac:dyDescent="0.75">
      <c r="A131">
        <f t="shared" si="16"/>
        <v>127</v>
      </c>
      <c r="C131" s="23">
        <f t="shared" si="16"/>
        <v>44688</v>
      </c>
      <c r="D131" s="33">
        <f t="shared" si="19"/>
        <v>127</v>
      </c>
      <c r="E131" s="32">
        <f t="shared" si="14"/>
        <v>2.1689899964510353</v>
      </c>
      <c r="F131" s="32">
        <f t="shared" si="17"/>
        <v>0.28951198039006854</v>
      </c>
      <c r="G131" s="2">
        <f t="shared" si="12"/>
        <v>3.6394350886975757</v>
      </c>
      <c r="H131" s="2">
        <f t="shared" si="18"/>
        <v>16.587814594825179</v>
      </c>
      <c r="I131" s="2">
        <f t="shared" si="22"/>
        <v>16.930069651262585</v>
      </c>
      <c r="J131" s="2">
        <f t="shared" si="22"/>
        <v>-16.136295412015045</v>
      </c>
      <c r="K131" s="2">
        <f t="shared" si="15"/>
        <v>0.27397260273972601</v>
      </c>
      <c r="L131" s="2">
        <f t="shared" si="13"/>
        <v>1.6182603402301661E-2</v>
      </c>
      <c r="N131" s="13"/>
      <c r="O131" s="13"/>
      <c r="P131" s="13"/>
      <c r="Q131" s="13"/>
      <c r="S131" s="2"/>
      <c r="T131" s="2"/>
      <c r="U131" s="2"/>
      <c r="W131" s="2"/>
      <c r="X131" s="2"/>
    </row>
    <row r="132" spans="1:24" x14ac:dyDescent="0.75">
      <c r="A132">
        <f t="shared" si="16"/>
        <v>128</v>
      </c>
      <c r="C132" s="23">
        <f t="shared" si="16"/>
        <v>44689</v>
      </c>
      <c r="D132" s="33">
        <f t="shared" si="19"/>
        <v>128</v>
      </c>
      <c r="E132" s="32">
        <f t="shared" si="14"/>
        <v>2.1862042027720752</v>
      </c>
      <c r="F132" s="32">
        <f t="shared" si="17"/>
        <v>0.2943570069810007</v>
      </c>
      <c r="G132" s="2">
        <f t="shared" si="12"/>
        <v>3.710200596933801</v>
      </c>
      <c r="H132" s="2">
        <f t="shared" si="18"/>
        <v>16.865414170114249</v>
      </c>
      <c r="I132" s="2">
        <f t="shared" si="22"/>
        <v>16.655974517344205</v>
      </c>
      <c r="J132" s="2">
        <f t="shared" si="22"/>
        <v>-16.445708035102768</v>
      </c>
      <c r="K132" s="2">
        <f t="shared" si="15"/>
        <v>0.27397260273972601</v>
      </c>
      <c r="L132" s="2">
        <f t="shared" si="13"/>
        <v>1.6448908615610137E-2</v>
      </c>
      <c r="N132" s="13"/>
      <c r="O132" s="13"/>
      <c r="P132" s="13"/>
      <c r="Q132" s="13"/>
      <c r="S132" s="2"/>
      <c r="T132" s="2"/>
      <c r="U132" s="2"/>
      <c r="W132" s="2"/>
      <c r="X132" s="2"/>
    </row>
    <row r="133" spans="1:24" x14ac:dyDescent="0.75">
      <c r="A133">
        <f t="shared" si="16"/>
        <v>129</v>
      </c>
      <c r="C133" s="23">
        <f t="shared" si="16"/>
        <v>44690</v>
      </c>
      <c r="D133" s="33">
        <f t="shared" si="19"/>
        <v>129</v>
      </c>
      <c r="E133" s="32">
        <f t="shared" si="14"/>
        <v>2.203418409093115</v>
      </c>
      <c r="F133" s="32">
        <f t="shared" si="17"/>
        <v>0.29912081325227041</v>
      </c>
      <c r="G133" s="2">
        <f t="shared" ref="G133:G196" si="23">229.18*(0.000075+0.001868*COS(E133)-0.032077*SIN(E133)-0.014615*COS(2*E133)-0.040849*SIN(2*E133))</f>
        <v>3.7710338080660524</v>
      </c>
      <c r="H133" s="2">
        <f t="shared" si="18"/>
        <v>17.138360163875959</v>
      </c>
      <c r="I133" s="2">
        <f t="shared" si="22"/>
        <v>16.376759625702562</v>
      </c>
      <c r="J133" s="2">
        <f t="shared" si="22"/>
        <v>-16.752893498498622</v>
      </c>
      <c r="K133" s="2">
        <f t="shared" si="15"/>
        <v>0.27397260273972601</v>
      </c>
      <c r="L133" s="2">
        <f t="shared" ref="L133:L196" si="24">(K133/I133)</f>
        <v>1.6729353608496443E-2</v>
      </c>
      <c r="N133" s="13"/>
      <c r="O133" s="13"/>
      <c r="P133" s="13"/>
      <c r="Q133" s="13"/>
      <c r="S133" s="2"/>
      <c r="T133" s="2"/>
      <c r="U133" s="2"/>
      <c r="W133" s="2"/>
      <c r="X133" s="2"/>
    </row>
    <row r="134" spans="1:24" x14ac:dyDescent="0.75">
      <c r="A134">
        <f t="shared" si="16"/>
        <v>130</v>
      </c>
      <c r="C134" s="23">
        <f t="shared" si="16"/>
        <v>44691</v>
      </c>
      <c r="D134" s="33">
        <f t="shared" si="19"/>
        <v>130</v>
      </c>
      <c r="E134" s="32">
        <f t="shared" ref="E134:E197" si="25">(D134-1)*$E$2</f>
        <v>2.2206326154141549</v>
      </c>
      <c r="F134" s="32">
        <f t="shared" si="17"/>
        <v>0.30380192160984787</v>
      </c>
      <c r="G134" s="2">
        <f t="shared" si="23"/>
        <v>3.8219230312942702</v>
      </c>
      <c r="H134" s="2">
        <f t="shared" si="18"/>
        <v>17.406567916208562</v>
      </c>
      <c r="I134" s="2">
        <f t="shared" si="22"/>
        <v>16.092465139956218</v>
      </c>
      <c r="J134" s="2">
        <f t="shared" si="22"/>
        <v>-17.057669144780618</v>
      </c>
      <c r="K134" s="2">
        <f t="shared" ref="K134:K197" si="26">(100*(1/365))</f>
        <v>0.27397260273972601</v>
      </c>
      <c r="L134" s="2">
        <f t="shared" si="24"/>
        <v>1.7024899563676879E-2</v>
      </c>
      <c r="N134" s="13"/>
      <c r="O134" s="13"/>
      <c r="P134" s="13"/>
      <c r="Q134" s="21"/>
      <c r="S134" s="2"/>
      <c r="T134" s="2"/>
      <c r="U134" s="2"/>
      <c r="W134" s="2"/>
      <c r="X134" s="2"/>
    </row>
    <row r="135" spans="1:24" x14ac:dyDescent="0.75">
      <c r="A135">
        <f t="shared" ref="A135:C198" si="27">A134+1</f>
        <v>131</v>
      </c>
      <c r="C135" s="38">
        <f t="shared" si="27"/>
        <v>44692</v>
      </c>
      <c r="D135" s="33">
        <f t="shared" si="19"/>
        <v>131</v>
      </c>
      <c r="E135" s="32">
        <f t="shared" si="25"/>
        <v>2.2378468217351948</v>
      </c>
      <c r="F135" s="32">
        <f t="shared" ref="F135:F198" si="28">0.006918-0.399912*COS(E135)+0.070257*SIN(E135)-0.006758*COS(2*E135)+0.000907*SIN(2*E135)-0.002697*COS(3*E135)+0.00148*SIN(3*E135)</f>
        <v>0.30839886706011527</v>
      </c>
      <c r="G135" s="2">
        <f t="shared" si="23"/>
        <v>3.8628699896862755</v>
      </c>
      <c r="H135" s="2">
        <f t="shared" ref="H135:H198" si="29">F135*(180/PI())</f>
        <v>17.669953489160751</v>
      </c>
      <c r="I135" s="2">
        <f t="shared" si="22"/>
        <v>15.8031343771313</v>
      </c>
      <c r="J135" s="2">
        <f t="shared" si="22"/>
        <v>-17.359845769495053</v>
      </c>
      <c r="K135" s="2">
        <f t="shared" si="26"/>
        <v>0.27397260273972601</v>
      </c>
      <c r="L135" s="2">
        <f t="shared" si="24"/>
        <v>1.7336598943067362E-2</v>
      </c>
      <c r="N135" s="13"/>
      <c r="O135" s="13"/>
      <c r="P135" s="13"/>
      <c r="Q135" s="13"/>
      <c r="R135" s="16"/>
      <c r="S135" s="2"/>
      <c r="T135" s="2"/>
      <c r="U135" s="7"/>
      <c r="W135" s="2"/>
      <c r="X135" s="2"/>
    </row>
    <row r="136" spans="1:24" x14ac:dyDescent="0.75">
      <c r="A136">
        <f t="shared" si="27"/>
        <v>132</v>
      </c>
      <c r="C136" s="23">
        <f t="shared" si="27"/>
        <v>44693</v>
      </c>
      <c r="D136" s="33">
        <f t="shared" si="19"/>
        <v>132</v>
      </c>
      <c r="E136" s="32">
        <f t="shared" si="25"/>
        <v>2.2550610280562351</v>
      </c>
      <c r="F136" s="32">
        <f t="shared" si="28"/>
        <v>0.31291019815698812</v>
      </c>
      <c r="G136" s="2">
        <f t="shared" si="23"/>
        <v>3.8938897997527255</v>
      </c>
      <c r="H136" s="2">
        <f t="shared" si="29"/>
        <v>17.928433720997688</v>
      </c>
      <c r="I136" s="2">
        <f t="shared" si="22"/>
        <v>15.508813910216261</v>
      </c>
      <c r="J136" s="2">
        <f t="shared" si="22"/>
        <v>-17.65922801490234</v>
      </c>
      <c r="K136" s="2">
        <f t="shared" si="26"/>
        <v>0.27397260273972601</v>
      </c>
      <c r="L136" s="2">
        <f t="shared" si="24"/>
        <v>1.7665606430369865E-2</v>
      </c>
      <c r="N136" s="13"/>
      <c r="O136" s="13"/>
      <c r="P136" s="13"/>
      <c r="Q136" s="13"/>
      <c r="S136" s="2"/>
      <c r="T136" s="2"/>
      <c r="U136" s="2"/>
      <c r="W136" s="2"/>
      <c r="X136" s="2"/>
    </row>
    <row r="137" spans="1:24" x14ac:dyDescent="0.75">
      <c r="A137">
        <f t="shared" si="27"/>
        <v>133</v>
      </c>
      <c r="C137" s="23">
        <f t="shared" si="27"/>
        <v>44694</v>
      </c>
      <c r="D137" s="33">
        <f t="shared" si="19"/>
        <v>133</v>
      </c>
      <c r="E137" s="32">
        <f t="shared" si="25"/>
        <v>2.272275234377275</v>
      </c>
      <c r="F137" s="32">
        <f t="shared" si="28"/>
        <v>0.3173344779768556</v>
      </c>
      <c r="G137" s="2">
        <f t="shared" si="23"/>
        <v>3.9150109346711117</v>
      </c>
      <c r="H137" s="2">
        <f t="shared" si="29"/>
        <v>18.181926282060996</v>
      </c>
      <c r="I137" s="2">
        <f t="shared" si="22"/>
        <v>15.209553663798445</v>
      </c>
      <c r="J137" s="2">
        <f t="shared" si="22"/>
        <v>-17.955614785068974</v>
      </c>
      <c r="K137" s="2">
        <f t="shared" si="26"/>
        <v>0.27397260273972601</v>
      </c>
      <c r="L137" s="2">
        <f t="shared" si="24"/>
        <v>1.8013191497646085E-2</v>
      </c>
      <c r="N137" s="13"/>
      <c r="O137" s="13"/>
      <c r="P137" s="13"/>
      <c r="Q137" s="13"/>
      <c r="S137" s="2"/>
      <c r="T137" s="2"/>
      <c r="U137" s="2"/>
      <c r="W137" s="2"/>
      <c r="X137" s="2"/>
    </row>
    <row r="138" spans="1:24" x14ac:dyDescent="0.75">
      <c r="A138">
        <f t="shared" si="27"/>
        <v>134</v>
      </c>
      <c r="C138" s="23">
        <f t="shared" si="27"/>
        <v>44695</v>
      </c>
      <c r="D138" s="33">
        <f t="shared" si="19"/>
        <v>134</v>
      </c>
      <c r="E138" s="32">
        <f t="shared" si="25"/>
        <v>2.2894894406983148</v>
      </c>
      <c r="F138" s="32">
        <f t="shared" si="28"/>
        <v>0.3216702851192379</v>
      </c>
      <c r="G138" s="2">
        <f t="shared" si="23"/>
        <v>3.9262751712080486</v>
      </c>
      <c r="H138" s="2">
        <f t="shared" si="29"/>
        <v>18.430349732102179</v>
      </c>
      <c r="I138" s="2">
        <f t="shared" si="22"/>
        <v>14.905407002471023</v>
      </c>
      <c r="J138" s="2">
        <f t="shared" si="22"/>
        <v>-18.248799679645344</v>
      </c>
      <c r="K138" s="2">
        <f t="shared" si="26"/>
        <v>0.27397260273972601</v>
      </c>
      <c r="L138" s="2">
        <f t="shared" si="24"/>
        <v>1.8380752883454088E-2</v>
      </c>
      <c r="N138" s="15"/>
      <c r="O138" s="13"/>
      <c r="P138" s="13"/>
      <c r="Q138" s="13"/>
      <c r="S138" s="2"/>
      <c r="T138" s="2"/>
      <c r="U138" s="2"/>
      <c r="W138" s="2"/>
      <c r="X138" s="2"/>
    </row>
    <row r="139" spans="1:24" x14ac:dyDescent="0.75">
      <c r="A139">
        <f t="shared" si="27"/>
        <v>135</v>
      </c>
      <c r="C139" s="23">
        <f t="shared" si="27"/>
        <v>44696</v>
      </c>
      <c r="D139" s="33">
        <f t="shared" si="19"/>
        <v>135</v>
      </c>
      <c r="E139" s="32">
        <f t="shared" si="25"/>
        <v>2.3067036470193547</v>
      </c>
      <c r="F139" s="32">
        <f t="shared" si="28"/>
        <v>0.32591621473096355</v>
      </c>
      <c r="G139" s="2">
        <f t="shared" si="23"/>
        <v>3.927737520408388</v>
      </c>
      <c r="H139" s="2">
        <f t="shared" si="29"/>
        <v>18.673623578963682</v>
      </c>
      <c r="I139" s="2">
        <f t="shared" si="22"/>
        <v>14.596430811690126</v>
      </c>
      <c r="J139" s="2">
        <f t="shared" si="22"/>
        <v>-18.53857144685378</v>
      </c>
      <c r="K139" s="2">
        <f t="shared" si="26"/>
        <v>0.27397260273972601</v>
      </c>
      <c r="L139" s="2">
        <f t="shared" si="24"/>
        <v>1.8769835329901625E-2</v>
      </c>
      <c r="N139" s="13"/>
      <c r="O139" s="13"/>
      <c r="P139" s="15"/>
      <c r="Q139" s="13"/>
      <c r="S139" s="2"/>
      <c r="T139" s="2"/>
      <c r="U139" s="2"/>
      <c r="W139" s="2"/>
      <c r="X139" s="2"/>
    </row>
    <row r="140" spans="1:24" x14ac:dyDescent="0.75">
      <c r="A140">
        <f t="shared" si="27"/>
        <v>136</v>
      </c>
      <c r="C140" s="23">
        <f t="shared" si="27"/>
        <v>44697</v>
      </c>
      <c r="D140" s="33">
        <f t="shared" si="19"/>
        <v>136</v>
      </c>
      <c r="E140" s="32">
        <f t="shared" si="25"/>
        <v>2.3239178533403946</v>
      </c>
      <c r="F140" s="32">
        <f t="shared" si="28"/>
        <v>0.33007087955159226</v>
      </c>
      <c r="G140" s="2">
        <f t="shared" si="23"/>
        <v>3.9194661421392722</v>
      </c>
      <c r="H140" s="2">
        <f t="shared" si="29"/>
        <v>18.911668338477181</v>
      </c>
      <c r="I140" s="2">
        <f t="shared" si="22"/>
        <v>14.282685570809974</v>
      </c>
      <c r="J140" s="2">
        <f t="shared" si="22"/>
        <v>-18.824714452809133</v>
      </c>
      <c r="K140" s="2">
        <f t="shared" si="26"/>
        <v>0.27397260273972601</v>
      </c>
      <c r="L140" s="2">
        <f t="shared" si="24"/>
        <v>1.9182149000020937E-2</v>
      </c>
      <c r="N140" s="13"/>
      <c r="O140" s="13"/>
      <c r="P140" s="13"/>
      <c r="Q140" s="13"/>
      <c r="S140" s="2"/>
      <c r="T140" s="2"/>
      <c r="U140" s="2"/>
      <c r="W140" s="2"/>
      <c r="X140" s="2"/>
    </row>
    <row r="141" spans="1:24" x14ac:dyDescent="0.75">
      <c r="A141">
        <f t="shared" si="27"/>
        <v>137</v>
      </c>
      <c r="C141" s="23">
        <f t="shared" si="27"/>
        <v>44698</v>
      </c>
      <c r="D141" s="33">
        <f t="shared" si="19"/>
        <v>137</v>
      </c>
      <c r="E141" s="32">
        <f t="shared" si="25"/>
        <v>2.3411320596614349</v>
      </c>
      <c r="F141" s="32">
        <f t="shared" si="28"/>
        <v>0.33413291097772674</v>
      </c>
      <c r="G141" s="2">
        <f t="shared" si="23"/>
        <v>3.9015422435963218</v>
      </c>
      <c r="H141" s="2">
        <f t="shared" si="29"/>
        <v>19.144405595444194</v>
      </c>
      <c r="I141" s="2">
        <f t="shared" si="22"/>
        <v>13.964235418020792</v>
      </c>
      <c r="J141" s="2">
        <f t="shared" si="22"/>
        <v>-19.107009167350952</v>
      </c>
      <c r="K141" s="2">
        <f t="shared" si="26"/>
        <v>0.27397260273972601</v>
      </c>
      <c r="L141" s="2">
        <f t="shared" si="24"/>
        <v>1.9619592089242882E-2</v>
      </c>
      <c r="N141" s="13"/>
      <c r="O141" s="13"/>
      <c r="P141" s="13"/>
      <c r="Q141" s="13"/>
      <c r="S141" s="2"/>
      <c r="T141" s="2"/>
      <c r="U141" s="2"/>
      <c r="W141" s="2"/>
      <c r="X141" s="2"/>
    </row>
    <row r="142" spans="1:24" x14ac:dyDescent="0.75">
      <c r="A142">
        <f t="shared" si="27"/>
        <v>138</v>
      </c>
      <c r="C142" s="23">
        <f t="shared" si="27"/>
        <v>44699</v>
      </c>
      <c r="D142" s="33">
        <f t="shared" si="19"/>
        <v>138</v>
      </c>
      <c r="E142" s="32">
        <f t="shared" si="25"/>
        <v>2.3583462659824748</v>
      </c>
      <c r="F142" s="32">
        <f t="shared" si="28"/>
        <v>0.33810096014379271</v>
      </c>
      <c r="G142" s="2">
        <f t="shared" si="23"/>
        <v>3.8740599618984755</v>
      </c>
      <c r="H142" s="2">
        <f t="shared" si="29"/>
        <v>19.371758065560179</v>
      </c>
      <c r="I142" s="2">
        <f t="shared" si="22"/>
        <v>13.641148206959102</v>
      </c>
      <c r="J142" s="2">
        <f t="shared" si="22"/>
        <v>-19.385232663701402</v>
      </c>
      <c r="K142" s="2">
        <f t="shared" si="26"/>
        <v>0.27397260273972601</v>
      </c>
      <c r="L142" s="2">
        <f t="shared" si="24"/>
        <v>2.0084277260469723E-2</v>
      </c>
      <c r="N142" s="13"/>
      <c r="O142" s="13"/>
      <c r="P142" s="13"/>
      <c r="Q142" s="13"/>
      <c r="S142" s="2"/>
      <c r="T142" s="2"/>
      <c r="U142" s="2"/>
      <c r="W142" s="2"/>
      <c r="X142" s="2"/>
    </row>
    <row r="143" spans="1:24" x14ac:dyDescent="0.75">
      <c r="A143">
        <f t="shared" si="27"/>
        <v>139</v>
      </c>
      <c r="C143" s="23">
        <f t="shared" si="27"/>
        <v>44700</v>
      </c>
      <c r="D143" s="33">
        <f t="shared" si="19"/>
        <v>139</v>
      </c>
      <c r="E143" s="32">
        <f t="shared" si="25"/>
        <v>2.3755604723035146</v>
      </c>
      <c r="F143" s="32">
        <f t="shared" si="28"/>
        <v>0.34197369901679947</v>
      </c>
      <c r="G143" s="2">
        <f t="shared" si="23"/>
        <v>3.8371262309168088</v>
      </c>
      <c r="H143" s="2">
        <f t="shared" si="29"/>
        <v>19.593649658139718</v>
      </c>
      <c r="I143" s="2">
        <f t="shared" si="22"/>
        <v>13.313495554772317</v>
      </c>
      <c r="J143" s="2">
        <f t="shared" si="22"/>
        <v>-19.659159131207105</v>
      </c>
      <c r="K143" s="2">
        <f t="shared" si="26"/>
        <v>0.27397260273972601</v>
      </c>
      <c r="L143" s="2">
        <f t="shared" si="24"/>
        <v>2.0578562678193E-2</v>
      </c>
      <c r="N143" s="13"/>
      <c r="O143" s="13"/>
      <c r="P143" s="13"/>
      <c r="Q143" s="13"/>
      <c r="S143" s="2"/>
      <c r="T143" s="2"/>
      <c r="U143" s="2"/>
      <c r="W143" s="2"/>
      <c r="X143" s="2"/>
    </row>
    <row r="144" spans="1:24" ht="16" x14ac:dyDescent="0.8">
      <c r="A144">
        <f t="shared" si="27"/>
        <v>140</v>
      </c>
      <c r="C144" s="41">
        <f t="shared" si="27"/>
        <v>44701</v>
      </c>
      <c r="D144" s="33">
        <f t="shared" si="19"/>
        <v>140</v>
      </c>
      <c r="E144" s="32">
        <f t="shared" si="25"/>
        <v>2.3927746786245545</v>
      </c>
      <c r="F144" s="32">
        <f t="shared" si="28"/>
        <v>0.34574982150253941</v>
      </c>
      <c r="G144" s="2">
        <f t="shared" si="23"/>
        <v>3.7908606325016314</v>
      </c>
      <c r="H144" s="2">
        <f t="shared" si="29"/>
        <v>19.810005539497066</v>
      </c>
      <c r="I144" s="2">
        <f t="shared" si="22"/>
        <v>12.981352881440884</v>
      </c>
      <c r="J144" s="2">
        <f t="shared" si="22"/>
        <v>-19.928560399885953</v>
      </c>
      <c r="K144" s="2">
        <f t="shared" si="26"/>
        <v>0.27397260273972601</v>
      </c>
      <c r="L144" s="2">
        <f t="shared" si="24"/>
        <v>2.1105088602237893E-2</v>
      </c>
      <c r="N144" s="13"/>
      <c r="O144" s="13"/>
      <c r="P144" s="13"/>
      <c r="Q144" s="13"/>
      <c r="S144" s="2"/>
      <c r="T144" s="22"/>
      <c r="U144" s="2"/>
      <c r="W144" s="2"/>
      <c r="X144" s="2"/>
    </row>
    <row r="145" spans="1:24" x14ac:dyDescent="0.75">
      <c r="A145">
        <f t="shared" si="27"/>
        <v>141</v>
      </c>
      <c r="C145" s="23">
        <f t="shared" si="27"/>
        <v>44702</v>
      </c>
      <c r="D145" s="33">
        <f t="shared" ref="D145:D208" si="30">D144+1</f>
        <v>141</v>
      </c>
      <c r="E145" s="32">
        <f t="shared" si="25"/>
        <v>2.4099888849455944</v>
      </c>
      <c r="F145" s="32">
        <f t="shared" si="28"/>
        <v>0.3494280445606317</v>
      </c>
      <c r="G145" s="2">
        <f t="shared" si="23"/>
        <v>3.7353952322907022</v>
      </c>
      <c r="H145" s="2">
        <f t="shared" si="29"/>
        <v>20.02075219683346</v>
      </c>
      <c r="I145" s="2">
        <f t="shared" si="22"/>
        <v>12.644799440183618</v>
      </c>
      <c r="J145" s="2">
        <f t="shared" si="22"/>
        <v>-20.193206475435943</v>
      </c>
      <c r="K145" s="2">
        <f t="shared" si="26"/>
        <v>0.27397260273972601</v>
      </c>
      <c r="L145" s="2">
        <f t="shared" si="24"/>
        <v>2.166682073810319E-2</v>
      </c>
      <c r="N145" s="13"/>
      <c r="O145" s="13"/>
      <c r="P145" s="13"/>
      <c r="Q145" s="13"/>
      <c r="S145" s="2"/>
      <c r="T145" s="2"/>
      <c r="U145" s="2"/>
      <c r="W145" s="2"/>
      <c r="X145" s="2"/>
    </row>
    <row r="146" spans="1:24" x14ac:dyDescent="0.75">
      <c r="A146">
        <f t="shared" si="27"/>
        <v>142</v>
      </c>
      <c r="C146" s="23">
        <f t="shared" si="27"/>
        <v>44703</v>
      </c>
      <c r="D146" s="33">
        <f t="shared" si="30"/>
        <v>142</v>
      </c>
      <c r="E146" s="32">
        <f t="shared" si="25"/>
        <v>2.4272030912666347</v>
      </c>
      <c r="F146" s="32">
        <f t="shared" si="28"/>
        <v>0.35300710932578122</v>
      </c>
      <c r="G146" s="2">
        <f t="shared" si="23"/>
        <v>3.6708744002997995</v>
      </c>
      <c r="H146" s="2">
        <f t="shared" si="29"/>
        <v>20.225817502480506</v>
      </c>
      <c r="I146" s="2">
        <f t="shared" ref="I146:J165" si="31">(H146-H145)*60</f>
        <v>12.303918338822797</v>
      </c>
      <c r="J146" s="2">
        <f t="shared" si="31"/>
        <v>-20.45286608164929</v>
      </c>
      <c r="K146" s="2">
        <f t="shared" si="26"/>
        <v>0.27397260273972601</v>
      </c>
      <c r="L146" s="2">
        <f t="shared" si="24"/>
        <v>2.2267101844723306E-2</v>
      </c>
      <c r="N146" s="13"/>
      <c r="O146" s="13"/>
      <c r="P146" s="13"/>
      <c r="Q146" s="13"/>
      <c r="S146" s="2"/>
      <c r="T146" s="2"/>
      <c r="U146" s="2"/>
      <c r="W146" s="2"/>
      <c r="X146" s="2"/>
    </row>
    <row r="147" spans="1:24" x14ac:dyDescent="0.75">
      <c r="A147">
        <f t="shared" si="27"/>
        <v>143</v>
      </c>
      <c r="C147" s="23">
        <f t="shared" si="27"/>
        <v>44704</v>
      </c>
      <c r="D147" s="33">
        <f t="shared" si="30"/>
        <v>143</v>
      </c>
      <c r="E147" s="32">
        <f t="shared" si="25"/>
        <v>2.4444172975876746</v>
      </c>
      <c r="F147" s="32">
        <f t="shared" si="28"/>
        <v>0.35648578223258137</v>
      </c>
      <c r="G147" s="2">
        <f t="shared" si="23"/>
        <v>3.5974546165150891</v>
      </c>
      <c r="H147" s="2">
        <f t="shared" si="29"/>
        <v>20.425130778346663</v>
      </c>
      <c r="I147" s="2">
        <f t="shared" si="31"/>
        <v>11.9587965519694</v>
      </c>
      <c r="J147" s="2">
        <f t="shared" si="31"/>
        <v>-20.70730721120384</v>
      </c>
      <c r="K147" s="2">
        <f t="shared" si="26"/>
        <v>0.27397260273972601</v>
      </c>
      <c r="L147" s="2">
        <f t="shared" si="24"/>
        <v>2.2909713494089639E-2</v>
      </c>
      <c r="N147" s="13"/>
      <c r="O147" s="13"/>
      <c r="P147" s="13"/>
      <c r="Q147" s="13"/>
      <c r="S147" s="2"/>
      <c r="T147" s="2"/>
      <c r="U147" s="2"/>
      <c r="W147" s="2"/>
      <c r="X147" s="2"/>
    </row>
    <row r="148" spans="1:24" x14ac:dyDescent="0.75">
      <c r="A148">
        <f t="shared" si="27"/>
        <v>144</v>
      </c>
      <c r="C148" s="23">
        <f t="shared" si="27"/>
        <v>44705</v>
      </c>
      <c r="D148" s="33">
        <f t="shared" si="30"/>
        <v>144</v>
      </c>
      <c r="E148" s="32">
        <f t="shared" si="25"/>
        <v>2.4616315039087144</v>
      </c>
      <c r="F148" s="32">
        <f t="shared" si="28"/>
        <v>0.35986285614116736</v>
      </c>
      <c r="G148" s="2">
        <f t="shared" si="23"/>
        <v>3.5153042617245776</v>
      </c>
      <c r="H148" s="2">
        <f t="shared" si="29"/>
        <v>20.618622860412387</v>
      </c>
      <c r="I148" s="2">
        <f t="shared" si="31"/>
        <v>11.609524923943439</v>
      </c>
      <c r="J148" s="2">
        <f t="shared" si="31"/>
        <v>-20.956297681557601</v>
      </c>
      <c r="K148" s="2">
        <f t="shared" si="26"/>
        <v>0.27397260273972601</v>
      </c>
      <c r="L148" s="2">
        <f t="shared" si="24"/>
        <v>2.3598950390699102E-2</v>
      </c>
      <c r="N148" s="13"/>
      <c r="O148" s="13"/>
      <c r="P148" s="13"/>
      <c r="Q148" s="13"/>
      <c r="S148" s="2"/>
      <c r="T148" s="2"/>
      <c r="U148" s="2"/>
      <c r="W148" s="2"/>
      <c r="X148" s="2"/>
    </row>
    <row r="149" spans="1:24" x14ac:dyDescent="0.75">
      <c r="A149">
        <f t="shared" si="27"/>
        <v>145</v>
      </c>
      <c r="C149" s="23">
        <f t="shared" si="27"/>
        <v>44706</v>
      </c>
      <c r="D149" s="33">
        <f t="shared" si="30"/>
        <v>145</v>
      </c>
      <c r="E149" s="32">
        <f t="shared" si="25"/>
        <v>2.4788457102297543</v>
      </c>
      <c r="F149" s="32">
        <f t="shared" si="28"/>
        <v>0.36313715146100423</v>
      </c>
      <c r="G149" s="2">
        <f t="shared" si="23"/>
        <v>3.4246033938436287</v>
      </c>
      <c r="H149" s="2">
        <f t="shared" si="29"/>
        <v>20.806226163118478</v>
      </c>
      <c r="I149" s="2">
        <f t="shared" si="31"/>
        <v>11.256198162365436</v>
      </c>
      <c r="J149" s="2">
        <f t="shared" si="31"/>
        <v>-21.199605694680201</v>
      </c>
      <c r="K149" s="2">
        <f t="shared" si="26"/>
        <v>0.27397260273972601</v>
      </c>
      <c r="L149" s="2">
        <f t="shared" si="24"/>
        <v>2.4339710334501784E-2</v>
      </c>
      <c r="N149" s="13"/>
      <c r="O149" s="13"/>
      <c r="P149" s="13"/>
      <c r="Q149" s="13"/>
      <c r="S149" s="2"/>
      <c r="T149" s="2"/>
      <c r="U149" s="2"/>
      <c r="W149" s="2"/>
      <c r="X149" s="2"/>
    </row>
    <row r="150" spans="1:24" x14ac:dyDescent="0.75">
      <c r="A150">
        <f t="shared" si="27"/>
        <v>146</v>
      </c>
      <c r="C150" s="23">
        <f t="shared" si="27"/>
        <v>44707</v>
      </c>
      <c r="D150" s="33">
        <f t="shared" si="30"/>
        <v>146</v>
      </c>
      <c r="E150" s="32">
        <f t="shared" si="25"/>
        <v>2.4960599165507942</v>
      </c>
      <c r="F150" s="32">
        <f t="shared" si="28"/>
        <v>0.36630751727008543</v>
      </c>
      <c r="G150" s="2">
        <f t="shared" si="23"/>
        <v>3.3255435100067183</v>
      </c>
      <c r="H150" s="2">
        <f t="shared" si="29"/>
        <v>20.98787474349141</v>
      </c>
      <c r="I150" s="2">
        <f t="shared" si="31"/>
        <v>10.898914822375971</v>
      </c>
      <c r="J150" s="2">
        <f t="shared" si="31"/>
        <v>-21.437000399367889</v>
      </c>
      <c r="K150" s="2">
        <f t="shared" si="26"/>
        <v>0.27397260273972601</v>
      </c>
      <c r="L150" s="2">
        <f t="shared" si="24"/>
        <v>2.5137603807788983E-2</v>
      </c>
      <c r="N150" s="13"/>
      <c r="O150" s="13"/>
      <c r="P150" s="13"/>
      <c r="Q150" s="13"/>
      <c r="S150" s="2"/>
      <c r="T150" s="2"/>
      <c r="U150" s="2"/>
      <c r="W150" s="2"/>
      <c r="X150" s="2"/>
    </row>
    <row r="151" spans="1:24" x14ac:dyDescent="0.75">
      <c r="A151">
        <f t="shared" si="27"/>
        <v>147</v>
      </c>
      <c r="C151" s="23">
        <f t="shared" si="27"/>
        <v>44708</v>
      </c>
      <c r="D151" s="33">
        <f t="shared" si="30"/>
        <v>147</v>
      </c>
      <c r="E151" s="32">
        <f t="shared" si="25"/>
        <v>2.5132741228718345</v>
      </c>
      <c r="F151" s="32">
        <f t="shared" si="28"/>
        <v>0.36937283242680813</v>
      </c>
      <c r="G151" s="2">
        <f t="shared" si="23"/>
        <v>3.2183272947147286</v>
      </c>
      <c r="H151" s="2">
        <f t="shared" si="29"/>
        <v>21.163504364849103</v>
      </c>
      <c r="I151" s="2">
        <f t="shared" si="31"/>
        <v>10.537777281461587</v>
      </c>
      <c r="J151" s="2">
        <f t="shared" si="31"/>
        <v>-21.668252454863079</v>
      </c>
      <c r="K151" s="2">
        <f t="shared" si="26"/>
        <v>0.27397260273972601</v>
      </c>
      <c r="L151" s="2">
        <f t="shared" si="24"/>
        <v>2.5999088367687165E-2</v>
      </c>
      <c r="N151" s="13"/>
      <c r="O151" s="13"/>
      <c r="P151" s="13"/>
      <c r="Q151" s="13"/>
      <c r="S151" s="2"/>
      <c r="T151" s="2"/>
      <c r="U151" s="2"/>
      <c r="W151" s="2"/>
      <c r="X151" s="2"/>
    </row>
    <row r="152" spans="1:24" x14ac:dyDescent="0.75">
      <c r="A152">
        <f t="shared" si="27"/>
        <v>148</v>
      </c>
      <c r="C152" s="23">
        <f t="shared" si="27"/>
        <v>44709</v>
      </c>
      <c r="D152" s="33">
        <f t="shared" si="30"/>
        <v>148</v>
      </c>
      <c r="E152" s="32">
        <f t="shared" si="25"/>
        <v>2.5304883291928744</v>
      </c>
      <c r="F152" s="32">
        <f t="shared" si="28"/>
        <v>0.37233200667180155</v>
      </c>
      <c r="G152" s="2">
        <f t="shared" si="23"/>
        <v>3.103168354343611</v>
      </c>
      <c r="H152" s="2">
        <f t="shared" si="29"/>
        <v>21.333052559931037</v>
      </c>
      <c r="I152" s="2">
        <f t="shared" si="31"/>
        <v>10.172891704916012</v>
      </c>
      <c r="J152" s="2">
        <f t="shared" si="31"/>
        <v>-21.893134592734498</v>
      </c>
      <c r="K152" s="2">
        <f t="shared" si="26"/>
        <v>0.27397260273972601</v>
      </c>
      <c r="L152" s="2">
        <f t="shared" si="24"/>
        <v>2.6931634650876092E-2</v>
      </c>
      <c r="N152" s="13"/>
      <c r="O152" s="13"/>
      <c r="P152" s="13"/>
      <c r="Q152" s="13"/>
      <c r="S152" s="2"/>
      <c r="T152" s="2"/>
      <c r="U152" s="2"/>
      <c r="W152" s="2"/>
      <c r="X152" s="2"/>
    </row>
    <row r="153" spans="1:24" x14ac:dyDescent="0.75">
      <c r="A153">
        <f t="shared" si="27"/>
        <v>149</v>
      </c>
      <c r="C153" s="23">
        <f t="shared" si="27"/>
        <v>44710</v>
      </c>
      <c r="D153" s="33">
        <f t="shared" si="30"/>
        <v>149</v>
      </c>
      <c r="E153" s="32">
        <f t="shared" si="25"/>
        <v>2.5477025355139142</v>
      </c>
      <c r="F153" s="32">
        <f t="shared" si="28"/>
        <v>0.37518398171698758</v>
      </c>
      <c r="G153" s="2">
        <f t="shared" si="23"/>
        <v>2.9802909383365543</v>
      </c>
      <c r="H153" s="2">
        <f t="shared" si="29"/>
        <v>21.49645869329683</v>
      </c>
      <c r="I153" s="2">
        <f t="shared" si="31"/>
        <v>9.8043680019475943</v>
      </c>
      <c r="J153" s="2">
        <f t="shared" si="31"/>
        <v>-22.111422178105045</v>
      </c>
      <c r="K153" s="2">
        <f t="shared" si="26"/>
        <v>0.27397260273972601</v>
      </c>
      <c r="L153" s="2">
        <f t="shared" si="24"/>
        <v>2.7943933018966909E-2</v>
      </c>
      <c r="N153" s="13"/>
      <c r="O153" s="13"/>
      <c r="P153" s="13"/>
      <c r="Q153" s="13"/>
      <c r="S153" s="2"/>
      <c r="T153" s="2"/>
      <c r="U153" s="2"/>
      <c r="W153" s="2"/>
      <c r="X153" s="2"/>
    </row>
    <row r="154" spans="1:24" x14ac:dyDescent="0.75">
      <c r="A154">
        <f t="shared" si="27"/>
        <v>150</v>
      </c>
      <c r="C154" s="23">
        <f t="shared" si="27"/>
        <v>44711</v>
      </c>
      <c r="D154" s="33">
        <f t="shared" si="30"/>
        <v>150</v>
      </c>
      <c r="E154" s="32">
        <f t="shared" si="25"/>
        <v>2.5649167418349541</v>
      </c>
      <c r="F154" s="32">
        <f t="shared" si="28"/>
        <v>0.37792773231917992</v>
      </c>
      <c r="G154" s="2">
        <f t="shared" si="23"/>
        <v>2.8499296474177522</v>
      </c>
      <c r="H154" s="2">
        <f t="shared" si="29"/>
        <v>21.653664022838928</v>
      </c>
      <c r="I154" s="2">
        <f t="shared" si="31"/>
        <v>9.4323197725258723</v>
      </c>
      <c r="J154" s="2">
        <f t="shared" si="31"/>
        <v>-22.32289376530332</v>
      </c>
      <c r="K154" s="2">
        <f t="shared" si="26"/>
        <v>0.27397260273972601</v>
      </c>
      <c r="L154" s="2">
        <f t="shared" si="24"/>
        <v>2.9046152945083958E-2</v>
      </c>
      <c r="N154" s="13"/>
      <c r="O154" s="13"/>
      <c r="P154" s="13"/>
      <c r="Q154" s="13"/>
      <c r="S154" s="2"/>
      <c r="T154" s="2"/>
      <c r="U154" s="2"/>
      <c r="W154" s="2"/>
      <c r="X154" s="2"/>
    </row>
    <row r="155" spans="1:24" x14ac:dyDescent="0.75">
      <c r="A155">
        <f t="shared" si="27"/>
        <v>151</v>
      </c>
      <c r="C155" s="23">
        <f t="shared" si="27"/>
        <v>44712</v>
      </c>
      <c r="D155" s="33">
        <f t="shared" si="30"/>
        <v>151</v>
      </c>
      <c r="E155" s="32">
        <f t="shared" si="25"/>
        <v>2.582130948155994</v>
      </c>
      <c r="F155" s="32">
        <f t="shared" si="28"/>
        <v>0.38056226733554693</v>
      </c>
      <c r="G155" s="2">
        <f t="shared" si="23"/>
        <v>2.7123291291812377</v>
      </c>
      <c r="H155" s="2">
        <f t="shared" si="29"/>
        <v>21.804611760256186</v>
      </c>
      <c r="I155" s="2">
        <f t="shared" si="31"/>
        <v>9.0568642450354986</v>
      </c>
      <c r="J155" s="2">
        <f t="shared" si="31"/>
        <v>-22.527331649422422</v>
      </c>
      <c r="K155" s="2">
        <f t="shared" si="26"/>
        <v>0.27397260273972601</v>
      </c>
      <c r="L155" s="2">
        <f t="shared" si="24"/>
        <v>3.0250271542924312E-2</v>
      </c>
      <c r="N155" s="13"/>
      <c r="O155" s="13"/>
      <c r="P155" s="13"/>
      <c r="Q155" s="13"/>
      <c r="S155" s="2"/>
      <c r="T155" s="2"/>
      <c r="U155" s="2"/>
      <c r="W155" s="2"/>
      <c r="X155" s="2"/>
    </row>
    <row r="156" spans="1:24" x14ac:dyDescent="0.75">
      <c r="A156">
        <f t="shared" si="27"/>
        <v>152</v>
      </c>
      <c r="C156" s="23">
        <f t="shared" si="27"/>
        <v>44713</v>
      </c>
      <c r="D156" s="33">
        <f t="shared" si="30"/>
        <v>152</v>
      </c>
      <c r="E156" s="32">
        <f t="shared" si="25"/>
        <v>2.5993451544770343</v>
      </c>
      <c r="F156" s="32">
        <f t="shared" si="28"/>
        <v>0.38308663075829946</v>
      </c>
      <c r="G156" s="2">
        <f t="shared" si="23"/>
        <v>2.5677437614234244</v>
      </c>
      <c r="H156" s="2">
        <f t="shared" si="29"/>
        <v>21.949247130337106</v>
      </c>
      <c r="I156" s="2">
        <f t="shared" si="31"/>
        <v>8.6781222048551854</v>
      </c>
      <c r="J156" s="2">
        <f t="shared" si="31"/>
        <v>-22.724522410818793</v>
      </c>
      <c r="K156" s="2">
        <f t="shared" si="26"/>
        <v>0.27397260273972601</v>
      </c>
      <c r="L156" s="2">
        <f t="shared" si="24"/>
        <v>3.1570493739584059E-2</v>
      </c>
      <c r="N156" s="13"/>
      <c r="O156" s="13"/>
      <c r="P156" s="13"/>
      <c r="Q156" s="13"/>
      <c r="S156" s="2"/>
      <c r="T156" s="2"/>
      <c r="U156" s="2"/>
      <c r="W156" s="2"/>
      <c r="X156" s="2"/>
    </row>
    <row r="157" spans="1:24" x14ac:dyDescent="0.75">
      <c r="A157">
        <f t="shared" si="27"/>
        <v>153</v>
      </c>
      <c r="C157" s="23">
        <f t="shared" si="27"/>
        <v>44714</v>
      </c>
      <c r="D157" s="33">
        <f t="shared" si="30"/>
        <v>153</v>
      </c>
      <c r="E157" s="32">
        <f t="shared" si="25"/>
        <v>2.6165593607980742</v>
      </c>
      <c r="F157" s="32">
        <f t="shared" si="28"/>
        <v>0.38549990272600837</v>
      </c>
      <c r="G157" s="2">
        <f t="shared" si="23"/>
        <v>2.4164373236026049</v>
      </c>
      <c r="H157" s="2">
        <f t="shared" si="29"/>
        <v>22.087517428904057</v>
      </c>
      <c r="I157" s="2">
        <f t="shared" si="31"/>
        <v>8.2962179140170633</v>
      </c>
      <c r="J157" s="2">
        <f t="shared" si="31"/>
        <v>-22.914257450287323</v>
      </c>
      <c r="K157" s="2">
        <f t="shared" si="26"/>
        <v>0.27397260273972601</v>
      </c>
      <c r="L157" s="2">
        <f t="shared" si="24"/>
        <v>3.3023795370277026E-2</v>
      </c>
      <c r="N157" s="13"/>
      <c r="O157" s="13"/>
      <c r="P157" s="13"/>
      <c r="Q157" s="13"/>
      <c r="S157" s="2"/>
      <c r="T157" s="2"/>
      <c r="U157" s="2"/>
      <c r="W157" s="2"/>
      <c r="X157" s="2"/>
    </row>
    <row r="158" spans="1:24" x14ac:dyDescent="0.75">
      <c r="A158">
        <f t="shared" si="27"/>
        <v>154</v>
      </c>
      <c r="C158" s="23">
        <f t="shared" si="27"/>
        <v>44715</v>
      </c>
      <c r="D158" s="33">
        <f t="shared" si="30"/>
        <v>154</v>
      </c>
      <c r="E158" s="32">
        <f t="shared" si="25"/>
        <v>2.633773567119114</v>
      </c>
      <c r="F158" s="32">
        <f t="shared" si="28"/>
        <v>0.38780120050900052</v>
      </c>
      <c r="G158" s="2">
        <f t="shared" si="23"/>
        <v>2.2586826568227059</v>
      </c>
      <c r="H158" s="2">
        <f t="shared" si="29"/>
        <v>22.219372079272322</v>
      </c>
      <c r="I158" s="2">
        <f t="shared" si="31"/>
        <v>7.9112790220958829</v>
      </c>
      <c r="J158" s="2">
        <f t="shared" si="31"/>
        <v>-23.096333515270828</v>
      </c>
      <c r="K158" s="2">
        <f t="shared" si="26"/>
        <v>0.27397260273972601</v>
      </c>
      <c r="L158" s="2">
        <f t="shared" si="24"/>
        <v>3.4630633298930756E-2</v>
      </c>
      <c r="N158" s="13"/>
      <c r="O158" s="13"/>
      <c r="P158" s="13"/>
      <c r="Q158" s="13"/>
      <c r="S158" s="2"/>
      <c r="T158" s="2"/>
      <c r="U158" s="2"/>
      <c r="W158" s="2"/>
      <c r="X158" s="2"/>
    </row>
    <row r="159" spans="1:24" x14ac:dyDescent="0.75">
      <c r="A159">
        <f t="shared" si="27"/>
        <v>155</v>
      </c>
      <c r="C159" s="23">
        <f t="shared" si="27"/>
        <v>44716</v>
      </c>
      <c r="D159" s="33">
        <f t="shared" si="30"/>
        <v>155</v>
      </c>
      <c r="E159" s="32">
        <f t="shared" si="25"/>
        <v>2.6509877734401539</v>
      </c>
      <c r="F159" s="32">
        <f t="shared" si="28"/>
        <v>0.38998967946633734</v>
      </c>
      <c r="G159" s="2">
        <f t="shared" si="23"/>
        <v>2.0947613127525426</v>
      </c>
      <c r="H159" s="2">
        <f t="shared" si="29"/>
        <v>22.344762687080912</v>
      </c>
      <c r="I159" s="2">
        <f t="shared" si="31"/>
        <v>7.5234364685154276</v>
      </c>
      <c r="J159" s="2">
        <f t="shared" si="31"/>
        <v>-23.270553214827316</v>
      </c>
      <c r="K159" s="2">
        <f t="shared" si="26"/>
        <v>0.27397260273972601</v>
      </c>
      <c r="L159" s="2">
        <f t="shared" si="24"/>
        <v>3.641588573071157E-2</v>
      </c>
      <c r="N159" s="13"/>
      <c r="O159" s="13"/>
      <c r="P159" s="13"/>
      <c r="Q159" s="13"/>
      <c r="S159" s="2"/>
      <c r="T159" s="2"/>
      <c r="U159" s="2"/>
      <c r="W159" s="2"/>
      <c r="X159" s="2"/>
    </row>
    <row r="160" spans="1:24" x14ac:dyDescent="0.75">
      <c r="A160">
        <f t="shared" si="27"/>
        <v>156</v>
      </c>
      <c r="C160" s="23">
        <f t="shared" si="27"/>
        <v>44717</v>
      </c>
      <c r="D160" s="33">
        <f t="shared" si="30"/>
        <v>156</v>
      </c>
      <c r="E160" s="32">
        <f t="shared" si="25"/>
        <v>2.6682019797611938</v>
      </c>
      <c r="F160" s="32">
        <f t="shared" si="28"/>
        <v>0.39206453397194735</v>
      </c>
      <c r="G160" s="2">
        <f t="shared" si="23"/>
        <v>1.9249631919047732</v>
      </c>
      <c r="H160" s="2">
        <f t="shared" si="29"/>
        <v>22.463643093356069</v>
      </c>
      <c r="I160" s="2">
        <f t="shared" si="31"/>
        <v>7.1328243765093902</v>
      </c>
      <c r="J160" s="2">
        <f t="shared" si="31"/>
        <v>-23.436725520362245</v>
      </c>
      <c r="K160" s="2">
        <f t="shared" si="26"/>
        <v>0.27397260273972601</v>
      </c>
      <c r="L160" s="2">
        <f t="shared" si="24"/>
        <v>3.8410114742485887E-2</v>
      </c>
      <c r="N160" s="13"/>
      <c r="O160" s="13"/>
      <c r="P160" s="13"/>
      <c r="Q160" s="13"/>
      <c r="S160" s="2"/>
      <c r="T160" s="2"/>
      <c r="U160" s="2"/>
      <c r="W160" s="2"/>
      <c r="X160" s="2"/>
    </row>
    <row r="161" spans="1:24" x14ac:dyDescent="0.75">
      <c r="A161">
        <f t="shared" si="27"/>
        <v>157</v>
      </c>
      <c r="C161" s="23">
        <f t="shared" si="27"/>
        <v>44718</v>
      </c>
      <c r="D161" s="33">
        <f t="shared" si="30"/>
        <v>157</v>
      </c>
      <c r="E161" s="32">
        <f t="shared" si="25"/>
        <v>2.6854161860822341</v>
      </c>
      <c r="F161" s="32">
        <f t="shared" si="28"/>
        <v>0.39402499830754539</v>
      </c>
      <c r="G161" s="2">
        <f t="shared" si="23"/>
        <v>1.7495861717116199</v>
      </c>
      <c r="H161" s="2">
        <f t="shared" si="29"/>
        <v>22.575969425671758</v>
      </c>
      <c r="I161" s="2">
        <f t="shared" si="31"/>
        <v>6.7395799389413469</v>
      </c>
      <c r="J161" s="2">
        <f t="shared" si="31"/>
        <v>-23.594666254082597</v>
      </c>
      <c r="K161" s="2">
        <f t="shared" si="26"/>
        <v>0.27397260273972601</v>
      </c>
      <c r="L161" s="2">
        <f t="shared" si="24"/>
        <v>4.0651287650245102E-2</v>
      </c>
      <c r="N161" s="13"/>
      <c r="O161" s="13"/>
      <c r="P161" s="13"/>
      <c r="Q161" s="13"/>
      <c r="S161" s="2"/>
      <c r="T161" s="2"/>
      <c r="U161" s="2"/>
      <c r="W161" s="2"/>
      <c r="X161" s="2"/>
    </row>
    <row r="162" spans="1:24" x14ac:dyDescent="0.75">
      <c r="A162">
        <f t="shared" si="27"/>
        <v>158</v>
      </c>
      <c r="C162" s="23">
        <f t="shared" si="27"/>
        <v>44719</v>
      </c>
      <c r="D162" s="33">
        <f t="shared" si="30"/>
        <v>158</v>
      </c>
      <c r="E162" s="32">
        <f t="shared" si="25"/>
        <v>2.702630392403274</v>
      </c>
      <c r="F162" s="32">
        <f t="shared" si="28"/>
        <v>0.39587034752005451</v>
      </c>
      <c r="G162" s="2">
        <f t="shared" si="23"/>
        <v>1.5689357248465667</v>
      </c>
      <c r="H162" s="2">
        <f t="shared" si="29"/>
        <v>22.68170014727632</v>
      </c>
      <c r="I162" s="2">
        <f t="shared" si="31"/>
        <v>6.3438432962737323</v>
      </c>
      <c r="J162" s="2">
        <f t="shared" si="31"/>
        <v>-23.744198560056873</v>
      </c>
      <c r="K162" s="2">
        <f t="shared" si="26"/>
        <v>0.27397260273972601</v>
      </c>
      <c r="L162" s="2">
        <f t="shared" si="24"/>
        <v>4.3187164301591897E-2</v>
      </c>
      <c r="N162" s="13"/>
      <c r="O162" s="13"/>
      <c r="P162" s="13"/>
      <c r="Q162" s="13"/>
      <c r="S162" s="2"/>
      <c r="T162" s="2"/>
      <c r="U162" s="2"/>
      <c r="W162" s="2"/>
      <c r="X162" s="2"/>
    </row>
    <row r="163" spans="1:24" x14ac:dyDescent="0.75">
      <c r="A163">
        <f t="shared" si="27"/>
        <v>159</v>
      </c>
      <c r="C163" s="23">
        <f t="shared" si="27"/>
        <v>44720</v>
      </c>
      <c r="D163" s="33">
        <f t="shared" si="30"/>
        <v>159</v>
      </c>
      <c r="E163" s="32">
        <f t="shared" si="25"/>
        <v>2.7198445987243138</v>
      </c>
      <c r="F163" s="32">
        <f t="shared" si="28"/>
        <v>0.39759989824132164</v>
      </c>
      <c r="G163" s="2">
        <f t="shared" si="23"/>
        <v>1.3833245282528215</v>
      </c>
      <c r="H163" s="2">
        <f t="shared" si="29"/>
        <v>22.780796104058734</v>
      </c>
      <c r="I163" s="2">
        <f t="shared" si="31"/>
        <v>5.9457574069448071</v>
      </c>
      <c r="J163" s="2">
        <f t="shared" si="31"/>
        <v>-23.885153359735511</v>
      </c>
      <c r="K163" s="2">
        <f t="shared" si="26"/>
        <v>0.27397260273972601</v>
      </c>
      <c r="L163" s="2">
        <f t="shared" si="24"/>
        <v>4.6078671561627878E-2</v>
      </c>
      <c r="N163" s="13"/>
      <c r="O163" s="13"/>
      <c r="P163" s="13"/>
      <c r="Q163" s="13"/>
      <c r="S163" s="2"/>
      <c r="T163" s="2"/>
      <c r="U163" s="2"/>
      <c r="W163" s="2"/>
      <c r="X163" s="2"/>
    </row>
    <row r="164" spans="1:24" x14ac:dyDescent="0.75">
      <c r="A164">
        <f t="shared" si="27"/>
        <v>160</v>
      </c>
      <c r="C164" s="23">
        <f t="shared" si="27"/>
        <v>44721</v>
      </c>
      <c r="D164" s="33">
        <f t="shared" si="30"/>
        <v>160</v>
      </c>
      <c r="E164" s="32">
        <f t="shared" si="25"/>
        <v>2.7370588050453537</v>
      </c>
      <c r="F164" s="32">
        <f t="shared" si="28"/>
        <v>0.39921300946801169</v>
      </c>
      <c r="G164" s="2">
        <f t="shared" si="23"/>
        <v>1.1930720633505627</v>
      </c>
      <c r="H164" s="2">
        <f t="shared" si="29"/>
        <v>22.873220569233244</v>
      </c>
      <c r="I164" s="2">
        <f t="shared" si="31"/>
        <v>5.5454679104705917</v>
      </c>
      <c r="J164" s="2">
        <f t="shared" si="31"/>
        <v>-24.017369788452925</v>
      </c>
      <c r="K164" s="2">
        <f t="shared" si="26"/>
        <v>0.27397260273972601</v>
      </c>
      <c r="L164" s="2">
        <f t="shared" si="24"/>
        <v>4.9404776506312253E-2</v>
      </c>
      <c r="N164" s="13"/>
      <c r="O164" s="13"/>
      <c r="P164" s="13"/>
      <c r="Q164" s="13"/>
      <c r="S164" s="2"/>
      <c r="T164" s="2"/>
      <c r="U164" s="2"/>
      <c r="W164" s="2"/>
      <c r="X164" s="2"/>
    </row>
    <row r="165" spans="1:24" x14ac:dyDescent="0.75">
      <c r="A165">
        <f t="shared" si="27"/>
        <v>161</v>
      </c>
      <c r="C165" s="23">
        <f t="shared" si="27"/>
        <v>44722</v>
      </c>
      <c r="D165" s="33">
        <f t="shared" si="30"/>
        <v>161</v>
      </c>
      <c r="E165" s="32">
        <f t="shared" si="25"/>
        <v>2.7542730113663936</v>
      </c>
      <c r="F165" s="32">
        <f t="shared" si="28"/>
        <v>0.40070908329965549</v>
      </c>
      <c r="G165" s="2">
        <f t="shared" si="23"/>
        <v>0.99850420790543659</v>
      </c>
      <c r="H165" s="2">
        <f t="shared" si="29"/>
        <v>22.9589392856264</v>
      </c>
      <c r="I165" s="2">
        <f t="shared" si="31"/>
        <v>5.1431229835893788</v>
      </c>
      <c r="J165" s="2">
        <f t="shared" si="31"/>
        <v>-24.140695612872776</v>
      </c>
      <c r="K165" s="2">
        <f t="shared" si="26"/>
        <v>0.27397260273972601</v>
      </c>
      <c r="L165" s="2">
        <f t="shared" si="24"/>
        <v>5.3269696955315832E-2</v>
      </c>
      <c r="N165" s="13"/>
      <c r="O165" s="13"/>
      <c r="P165" s="13"/>
      <c r="Q165" s="13"/>
      <c r="S165" s="2"/>
      <c r="T165" s="2"/>
      <c r="U165" s="2"/>
      <c r="W165" s="2"/>
      <c r="X165" s="2"/>
    </row>
    <row r="166" spans="1:24" x14ac:dyDescent="0.75">
      <c r="A166">
        <f t="shared" si="27"/>
        <v>162</v>
      </c>
      <c r="C166" s="23">
        <f t="shared" si="27"/>
        <v>44723</v>
      </c>
      <c r="D166" s="33">
        <f t="shared" si="30"/>
        <v>162</v>
      </c>
      <c r="E166" s="32">
        <f t="shared" si="25"/>
        <v>2.7714872176874339</v>
      </c>
      <c r="F166" s="32">
        <f t="shared" si="28"/>
        <v>0.40208756563292852</v>
      </c>
      <c r="G166" s="2">
        <f t="shared" si="23"/>
        <v>0.79995282005073542</v>
      </c>
      <c r="H166" s="2">
        <f t="shared" si="29"/>
        <v>23.037920505456292</v>
      </c>
      <c r="I166" s="2">
        <f t="shared" ref="I166:J185" si="32">(H166-H165)*60</f>
        <v>4.7388731897935088</v>
      </c>
      <c r="J166" s="2">
        <f t="shared" si="32"/>
        <v>-24.2549876277522</v>
      </c>
      <c r="K166" s="2">
        <f t="shared" si="26"/>
        <v>0.27397260273972601</v>
      </c>
      <c r="L166" s="2">
        <f t="shared" si="24"/>
        <v>5.7813870885974068E-2</v>
      </c>
      <c r="N166" s="13"/>
      <c r="O166" s="13"/>
      <c r="P166" s="13"/>
      <c r="Q166" s="13"/>
      <c r="S166" s="2"/>
      <c r="T166" s="2"/>
      <c r="U166" s="2"/>
      <c r="W166" s="2"/>
      <c r="X166" s="2"/>
    </row>
    <row r="167" spans="1:24" x14ac:dyDescent="0.75">
      <c r="A167">
        <f t="shared" si="27"/>
        <v>163</v>
      </c>
      <c r="C167" s="23">
        <f t="shared" si="27"/>
        <v>44724</v>
      </c>
      <c r="D167" s="33">
        <f t="shared" si="30"/>
        <v>163</v>
      </c>
      <c r="E167" s="32">
        <f t="shared" si="25"/>
        <v>2.7887014240084738</v>
      </c>
      <c r="F167" s="32">
        <f t="shared" si="28"/>
        <v>0.40334794681034086</v>
      </c>
      <c r="G167" s="2">
        <f t="shared" si="23"/>
        <v>0.59775531496512746</v>
      </c>
      <c r="H167" s="2">
        <f t="shared" si="29"/>
        <v>23.110135027499748</v>
      </c>
      <c r="I167" s="2">
        <f t="shared" si="32"/>
        <v>4.3328713226073745</v>
      </c>
      <c r="J167" s="2">
        <f t="shared" si="32"/>
        <v>-24.360112031168057</v>
      </c>
      <c r="K167" s="2">
        <f t="shared" si="26"/>
        <v>0.27397260273972601</v>
      </c>
      <c r="L167" s="2">
        <f t="shared" si="24"/>
        <v>6.3231188360068497E-2</v>
      </c>
      <c r="N167" s="13"/>
      <c r="O167" s="13"/>
      <c r="P167" s="13"/>
      <c r="Q167" s="13"/>
      <c r="S167" s="2"/>
      <c r="T167" s="2"/>
      <c r="U167" s="2"/>
      <c r="W167" s="2"/>
      <c r="X167" s="2"/>
    </row>
    <row r="168" spans="1:24" x14ac:dyDescent="0.75">
      <c r="A168">
        <f t="shared" si="27"/>
        <v>164</v>
      </c>
      <c r="C168" s="23">
        <f t="shared" si="27"/>
        <v>44725</v>
      </c>
      <c r="D168" s="33">
        <f t="shared" si="30"/>
        <v>164</v>
      </c>
      <c r="E168" s="32">
        <f t="shared" si="25"/>
        <v>2.8059156303295136</v>
      </c>
      <c r="F168" s="32">
        <f t="shared" si="28"/>
        <v>0.40448976222163202</v>
      </c>
      <c r="G168" s="2">
        <f t="shared" si="23"/>
        <v>0.39225423471648557</v>
      </c>
      <c r="H168" s="2">
        <f t="shared" si="29"/>
        <v>23.175556231549724</v>
      </c>
      <c r="I168" s="2">
        <f t="shared" si="32"/>
        <v>3.9252722429985454</v>
      </c>
      <c r="J168" s="2">
        <f t="shared" si="32"/>
        <v>-24.455944776529748</v>
      </c>
      <c r="K168" s="2">
        <f t="shared" si="26"/>
        <v>0.27397260273972601</v>
      </c>
      <c r="L168" s="2">
        <f t="shared" si="24"/>
        <v>6.9797095788300345E-2</v>
      </c>
      <c r="N168" s="13"/>
      <c r="O168" s="13"/>
      <c r="P168" s="13"/>
      <c r="Q168" s="13"/>
      <c r="S168" s="2"/>
      <c r="T168" s="2"/>
      <c r="U168" s="2"/>
      <c r="W168" s="2"/>
      <c r="X168" s="2"/>
    </row>
    <row r="169" spans="1:24" x14ac:dyDescent="0.75">
      <c r="A169">
        <f t="shared" si="27"/>
        <v>165</v>
      </c>
      <c r="C169" s="23">
        <f t="shared" si="27"/>
        <v>44726</v>
      </c>
      <c r="D169" s="33">
        <f t="shared" si="30"/>
        <v>165</v>
      </c>
      <c r="E169" s="32">
        <f t="shared" si="25"/>
        <v>2.8231298366505535</v>
      </c>
      <c r="F169" s="32">
        <f t="shared" si="28"/>
        <v>0.40551259285627572</v>
      </c>
      <c r="G169" s="2">
        <f t="shared" si="23"/>
        <v>0.18379681179069846</v>
      </c>
      <c r="H169" s="2">
        <f t="shared" si="29"/>
        <v>23.234160110071496</v>
      </c>
      <c r="I169" s="2">
        <f t="shared" si="32"/>
        <v>3.5162327113063441</v>
      </c>
      <c r="J169" s="2">
        <f t="shared" si="32"/>
        <v>-24.542371901532078</v>
      </c>
      <c r="K169" s="2">
        <f t="shared" si="26"/>
        <v>0.27397260273972601</v>
      </c>
      <c r="L169" s="2">
        <f t="shared" si="24"/>
        <v>7.791651612214831E-2</v>
      </c>
      <c r="N169" s="13"/>
      <c r="O169" s="13"/>
      <c r="P169" s="13"/>
      <c r="Q169" s="13"/>
      <c r="S169" s="2"/>
      <c r="T169" s="2"/>
      <c r="U169" s="2"/>
      <c r="W169" s="2"/>
      <c r="X169" s="2"/>
    </row>
    <row r="170" spans="1:24" x14ac:dyDescent="0.75">
      <c r="A170">
        <f t="shared" si="27"/>
        <v>166</v>
      </c>
      <c r="C170" s="23">
        <f t="shared" si="27"/>
        <v>44727</v>
      </c>
      <c r="D170" s="33">
        <f t="shared" si="30"/>
        <v>166</v>
      </c>
      <c r="E170" s="32">
        <f t="shared" si="25"/>
        <v>2.8403440429715938</v>
      </c>
      <c r="F170" s="32">
        <f t="shared" si="28"/>
        <v>0.40641606580562228</v>
      </c>
      <c r="G170" s="2">
        <f t="shared" si="23"/>
        <v>-2.7265473168294606E-2</v>
      </c>
      <c r="H170" s="2">
        <f t="shared" si="29"/>
        <v>23.285925296973289</v>
      </c>
      <c r="I170" s="2">
        <f t="shared" si="32"/>
        <v>3.1059112141075929</v>
      </c>
      <c r="J170" s="2">
        <f t="shared" si="32"/>
        <v>-24.619289831925073</v>
      </c>
      <c r="K170" s="2">
        <f t="shared" si="26"/>
        <v>0.27397260273972601</v>
      </c>
      <c r="L170" s="2">
        <f t="shared" si="24"/>
        <v>8.8210056197129669E-2</v>
      </c>
      <c r="N170" s="15"/>
      <c r="O170" s="13"/>
      <c r="P170" s="13"/>
      <c r="Q170" s="13"/>
      <c r="S170" s="2"/>
      <c r="T170" s="2"/>
      <c r="U170" s="2"/>
      <c r="W170" s="2"/>
      <c r="X170" s="2"/>
    </row>
    <row r="171" spans="1:24" x14ac:dyDescent="0.75">
      <c r="A171">
        <f t="shared" si="27"/>
        <v>167</v>
      </c>
      <c r="C171" s="23">
        <f t="shared" si="27"/>
        <v>44728</v>
      </c>
      <c r="D171" s="33">
        <f t="shared" si="30"/>
        <v>167</v>
      </c>
      <c r="E171" s="32">
        <f t="shared" si="25"/>
        <v>2.8575582492926337</v>
      </c>
      <c r="F171" s="32">
        <f t="shared" si="28"/>
        <v>0.4071998547133282</v>
      </c>
      <c r="G171" s="2">
        <f t="shared" si="23"/>
        <v>-0.24057733887389757</v>
      </c>
      <c r="H171" s="2">
        <f t="shared" si="29"/>
        <v>23.330833093414007</v>
      </c>
      <c r="I171" s="2">
        <f t="shared" si="32"/>
        <v>2.6944677864430844</v>
      </c>
      <c r="J171" s="2">
        <f t="shared" si="32"/>
        <v>-24.686605659870509</v>
      </c>
      <c r="K171" s="2">
        <f t="shared" si="26"/>
        <v>0.27397260273972601</v>
      </c>
      <c r="L171" s="2">
        <f t="shared" si="24"/>
        <v>0.10167967274212324</v>
      </c>
      <c r="N171" s="13"/>
      <c r="O171" s="13"/>
      <c r="P171" s="13"/>
      <c r="Q171" s="13"/>
      <c r="S171" s="2"/>
      <c r="T171" s="2"/>
      <c r="U171" s="2"/>
      <c r="W171" s="2"/>
      <c r="X171" s="2"/>
    </row>
    <row r="172" spans="1:24" x14ac:dyDescent="0.75">
      <c r="A172">
        <f t="shared" si="27"/>
        <v>168</v>
      </c>
      <c r="C172" s="23">
        <f t="shared" si="27"/>
        <v>44729</v>
      </c>
      <c r="D172" s="33">
        <f t="shared" si="30"/>
        <v>168</v>
      </c>
      <c r="E172" s="32">
        <f t="shared" si="25"/>
        <v>2.8747724556136736</v>
      </c>
      <c r="F172" s="32">
        <f t="shared" si="28"/>
        <v>0.40786368017285163</v>
      </c>
      <c r="G172" s="2">
        <f t="shared" si="23"/>
        <v>-0.45578015562819718</v>
      </c>
      <c r="H172" s="2">
        <f t="shared" si="29"/>
        <v>23.368867490578033</v>
      </c>
      <c r="I172" s="2">
        <f t="shared" si="32"/>
        <v>2.2820638298415474</v>
      </c>
      <c r="J172" s="2">
        <f t="shared" si="32"/>
        <v>-24.744237396092217</v>
      </c>
      <c r="K172" s="2">
        <f t="shared" si="26"/>
        <v>0.27397260273972601</v>
      </c>
      <c r="L172" s="2">
        <f t="shared" si="24"/>
        <v>0.12005475007188952</v>
      </c>
      <c r="N172" s="13"/>
      <c r="O172" s="13"/>
      <c r="P172" s="13"/>
      <c r="Q172" s="13"/>
      <c r="S172" s="2"/>
      <c r="T172" s="2"/>
      <c r="U172" s="2"/>
      <c r="W172" s="2"/>
      <c r="X172" s="2"/>
    </row>
    <row r="173" spans="1:24" x14ac:dyDescent="0.75">
      <c r="A173">
        <f t="shared" si="27"/>
        <v>169</v>
      </c>
      <c r="C173" s="23">
        <f t="shared" si="27"/>
        <v>44730</v>
      </c>
      <c r="D173" s="33">
        <f t="shared" si="30"/>
        <v>169</v>
      </c>
      <c r="E173" s="32">
        <f t="shared" si="25"/>
        <v>2.8919866619347134</v>
      </c>
      <c r="F173" s="32">
        <f t="shared" si="28"/>
        <v>0.40840731007092196</v>
      </c>
      <c r="G173" s="2">
        <f t="shared" si="23"/>
        <v>-0.67251240172395099</v>
      </c>
      <c r="H173" s="2">
        <f t="shared" si="29"/>
        <v>23.40001518935459</v>
      </c>
      <c r="I173" s="2">
        <f t="shared" si="32"/>
        <v>1.8688619265934392</v>
      </c>
      <c r="J173" s="2">
        <f t="shared" si="32"/>
        <v>-24.792114194886494</v>
      </c>
      <c r="K173" s="2">
        <f t="shared" si="26"/>
        <v>0.27397260273972601</v>
      </c>
      <c r="L173" s="2">
        <f t="shared" si="24"/>
        <v>0.14659863248384708</v>
      </c>
      <c r="N173" s="13"/>
      <c r="O173" s="13"/>
      <c r="P173" s="13"/>
      <c r="Q173" s="13"/>
      <c r="S173" s="2"/>
      <c r="T173" s="2"/>
      <c r="U173" s="2"/>
      <c r="W173" s="2"/>
      <c r="X173" s="2"/>
    </row>
    <row r="174" spans="1:24" x14ac:dyDescent="0.75">
      <c r="A174">
        <f t="shared" si="27"/>
        <v>170</v>
      </c>
      <c r="C174" s="23">
        <f t="shared" si="27"/>
        <v>44731</v>
      </c>
      <c r="D174" s="33">
        <f t="shared" si="30"/>
        <v>170</v>
      </c>
      <c r="E174" s="32">
        <f t="shared" si="25"/>
        <v>2.9092008682557533</v>
      </c>
      <c r="F174" s="32">
        <f t="shared" si="28"/>
        <v>0.40883055987602723</v>
      </c>
      <c r="G174" s="2">
        <f t="shared" si="23"/>
        <v>-0.8904101234670545</v>
      </c>
      <c r="H174" s="2">
        <f t="shared" si="29"/>
        <v>23.424265616866858</v>
      </c>
      <c r="I174" s="2">
        <f t="shared" si="32"/>
        <v>1.4550256507360615</v>
      </c>
      <c r="J174" s="2">
        <f t="shared" si="32"/>
        <v>-24.830176551442662</v>
      </c>
      <c r="K174" s="2">
        <f t="shared" si="26"/>
        <v>0.27397260273972601</v>
      </c>
      <c r="L174" s="2">
        <f t="shared" si="24"/>
        <v>0.18829400196562174</v>
      </c>
      <c r="N174" s="13"/>
      <c r="O174" s="13"/>
      <c r="P174" s="13"/>
      <c r="Q174" s="13"/>
      <c r="S174" s="2"/>
      <c r="T174" s="2"/>
      <c r="U174" s="2"/>
      <c r="W174" s="2"/>
      <c r="X174" s="2"/>
    </row>
    <row r="175" spans="1:24" x14ac:dyDescent="0.75">
      <c r="A175">
        <f t="shared" si="27"/>
        <v>171</v>
      </c>
      <c r="C175" s="23">
        <f t="shared" si="27"/>
        <v>44732</v>
      </c>
      <c r="D175" s="33">
        <f t="shared" si="30"/>
        <v>171</v>
      </c>
      <c r="E175" s="32">
        <f t="shared" si="25"/>
        <v>2.9264150745767936</v>
      </c>
      <c r="F175" s="32">
        <f t="shared" si="28"/>
        <v>0.40913329287109973</v>
      </c>
      <c r="G175" s="2">
        <f t="shared" si="23"/>
        <v>-1.10910739826492</v>
      </c>
      <c r="H175" s="2">
        <f t="shared" si="29"/>
        <v>23.441610939803866</v>
      </c>
      <c r="I175" s="2">
        <f t="shared" si="32"/>
        <v>1.0407193762204514</v>
      </c>
      <c r="J175" s="2">
        <f t="shared" si="32"/>
        <v>-24.858376470936605</v>
      </c>
      <c r="K175" s="2">
        <f t="shared" si="26"/>
        <v>0.27397260273972601</v>
      </c>
      <c r="L175" s="2">
        <f t="shared" si="24"/>
        <v>0.26325310069146968</v>
      </c>
      <c r="N175" s="13"/>
      <c r="O175" s="13"/>
      <c r="P175" s="13"/>
      <c r="Q175" s="13"/>
      <c r="S175" s="2"/>
      <c r="T175" s="2"/>
      <c r="U175" s="2"/>
      <c r="W175" s="2"/>
      <c r="X175" s="2"/>
    </row>
    <row r="176" spans="1:24" x14ac:dyDescent="0.75">
      <c r="A176">
        <f t="shared" si="27"/>
        <v>172</v>
      </c>
      <c r="C176" s="23">
        <f t="shared" si="27"/>
        <v>44733</v>
      </c>
      <c r="D176" s="33">
        <f t="shared" si="30"/>
        <v>172</v>
      </c>
      <c r="E176" s="32">
        <f t="shared" si="25"/>
        <v>2.9436292808978335</v>
      </c>
      <c r="F176" s="32">
        <f t="shared" si="28"/>
        <v>0.40931542032971796</v>
      </c>
      <c r="G176" s="2">
        <f t="shared" si="23"/>
        <v>-1.3282368002224763</v>
      </c>
      <c r="H176" s="2">
        <f t="shared" si="29"/>
        <v>23.452046074516133</v>
      </c>
      <c r="I176" s="2">
        <f t="shared" si="32"/>
        <v>0.6261080827360388</v>
      </c>
      <c r="J176" s="2">
        <f t="shared" si="32"/>
        <v>-24.876677609064757</v>
      </c>
      <c r="K176" s="2">
        <f t="shared" si="26"/>
        <v>0.27397260273972601</v>
      </c>
      <c r="L176" s="2">
        <f t="shared" si="24"/>
        <v>0.43758036398841738</v>
      </c>
      <c r="N176" s="13"/>
      <c r="O176" s="13"/>
      <c r="P176" s="13"/>
      <c r="Q176" s="13"/>
      <c r="S176" s="2"/>
      <c r="T176" s="2"/>
      <c r="U176" s="2"/>
      <c r="W176" s="2"/>
      <c r="X176" s="2"/>
    </row>
    <row r="177" spans="1:24" x14ac:dyDescent="0.75">
      <c r="A177">
        <f t="shared" si="27"/>
        <v>173</v>
      </c>
      <c r="C177" s="38">
        <f t="shared" si="27"/>
        <v>44734</v>
      </c>
      <c r="D177" s="33">
        <f t="shared" si="30"/>
        <v>173</v>
      </c>
      <c r="E177" s="32">
        <f t="shared" si="25"/>
        <v>2.9608434872188734</v>
      </c>
      <c r="F177" s="32">
        <f t="shared" si="28"/>
        <v>0.40937690163528889</v>
      </c>
      <c r="G177" s="2">
        <f t="shared" si="23"/>
        <v>-1.5474298676845863</v>
      </c>
      <c r="H177" s="2">
        <f t="shared" si="29"/>
        <v>23.455568693844302</v>
      </c>
      <c r="I177" s="20">
        <f t="shared" si="32"/>
        <v>0.21135715969016644</v>
      </c>
      <c r="J177" s="20">
        <f t="shared" si="32"/>
        <v>-24.885055382752341</v>
      </c>
      <c r="K177" s="2">
        <f t="shared" si="26"/>
        <v>0.27397260273972601</v>
      </c>
      <c r="L177" s="2">
        <f t="shared" si="24"/>
        <v>1.2962541848184801</v>
      </c>
      <c r="N177" s="13"/>
      <c r="O177" s="13"/>
      <c r="P177" s="15"/>
      <c r="Q177" s="15"/>
      <c r="S177" s="2"/>
      <c r="T177" s="2"/>
      <c r="U177" s="7"/>
      <c r="W177" s="2"/>
      <c r="X177" s="2"/>
    </row>
    <row r="178" spans="1:24" x14ac:dyDescent="0.75">
      <c r="A178">
        <f t="shared" si="27"/>
        <v>174</v>
      </c>
      <c r="C178" s="23">
        <f t="shared" si="27"/>
        <v>44735</v>
      </c>
      <c r="D178" s="33">
        <f t="shared" si="30"/>
        <v>174</v>
      </c>
      <c r="E178" s="32">
        <f t="shared" si="25"/>
        <v>2.9780576935399132</v>
      </c>
      <c r="F178" s="32">
        <f t="shared" si="28"/>
        <v>0.40931774434280982</v>
      </c>
      <c r="G178" s="2">
        <f t="shared" si="23"/>
        <v>-1.7663175721611506</v>
      </c>
      <c r="H178" s="2">
        <f t="shared" si="29"/>
        <v>23.45217923065783</v>
      </c>
      <c r="I178" s="2">
        <f t="shared" si="32"/>
        <v>-0.2033677911883558</v>
      </c>
      <c r="J178" s="2">
        <f t="shared" si="32"/>
        <v>-24.883497052711334</v>
      </c>
      <c r="K178" s="2">
        <f t="shared" si="26"/>
        <v>0.27397260273972601</v>
      </c>
      <c r="L178" s="2">
        <f t="shared" si="24"/>
        <v>-1.3471779436596094</v>
      </c>
      <c r="N178" s="13"/>
      <c r="O178" s="13"/>
      <c r="P178" s="13"/>
      <c r="Q178" s="13"/>
      <c r="S178" s="7"/>
      <c r="T178" s="2"/>
      <c r="U178" s="2"/>
      <c r="V178" s="7"/>
      <c r="W178" s="2"/>
      <c r="X178" s="23"/>
    </row>
    <row r="179" spans="1:24" x14ac:dyDescent="0.75">
      <c r="A179">
        <f t="shared" si="27"/>
        <v>175</v>
      </c>
      <c r="C179" s="23">
        <f t="shared" si="27"/>
        <v>44736</v>
      </c>
      <c r="D179" s="33">
        <f t="shared" si="30"/>
        <v>175</v>
      </c>
      <c r="E179" s="32">
        <f t="shared" si="25"/>
        <v>2.9952718998609531</v>
      </c>
      <c r="F179" s="32">
        <f t="shared" si="28"/>
        <v>0.4091380041829627</v>
      </c>
      <c r="G179" s="2">
        <f t="shared" si="23"/>
        <v>-1.9845307880696574</v>
      </c>
      <c r="H179" s="2">
        <f t="shared" si="29"/>
        <v>23.441880878089584</v>
      </c>
      <c r="I179" s="2">
        <f t="shared" si="32"/>
        <v>-0.61790115409472435</v>
      </c>
      <c r="J179" s="2">
        <f t="shared" si="32"/>
        <v>-24.872001774382113</v>
      </c>
      <c r="K179" s="2">
        <f t="shared" si="26"/>
        <v>0.27397260273972601</v>
      </c>
      <c r="L179" s="2">
        <f t="shared" si="24"/>
        <v>-0.44339228195991681</v>
      </c>
      <c r="N179" s="13"/>
      <c r="O179" s="13"/>
      <c r="P179" s="13"/>
      <c r="Q179" s="13"/>
      <c r="R179" s="16"/>
      <c r="S179" s="2"/>
      <c r="T179" s="2"/>
      <c r="U179" s="2"/>
      <c r="W179" s="2"/>
      <c r="X179" s="2"/>
    </row>
    <row r="180" spans="1:24" x14ac:dyDescent="0.75">
      <c r="A180">
        <f t="shared" si="27"/>
        <v>176</v>
      </c>
      <c r="C180" s="23">
        <f t="shared" si="27"/>
        <v>44737</v>
      </c>
      <c r="D180" s="33">
        <f t="shared" si="30"/>
        <v>176</v>
      </c>
      <c r="E180" s="32">
        <f t="shared" si="25"/>
        <v>3.0124861061819934</v>
      </c>
      <c r="F180" s="32">
        <f t="shared" si="28"/>
        <v>0.4088377850084296</v>
      </c>
      <c r="G180" s="2">
        <f t="shared" si="23"/>
        <v>-2.2017007627288177</v>
      </c>
      <c r="H180" s="2">
        <f t="shared" si="29"/>
        <v>23.424679586459934</v>
      </c>
      <c r="I180" s="2">
        <f t="shared" si="32"/>
        <v>-1.0320774977790137</v>
      </c>
      <c r="J180" s="2">
        <f t="shared" si="32"/>
        <v>-24.850580621057361</v>
      </c>
      <c r="K180" s="2">
        <f t="shared" si="26"/>
        <v>0.27397260273972601</v>
      </c>
      <c r="L180" s="2">
        <f t="shared" si="24"/>
        <v>-0.26545739378031519</v>
      </c>
      <c r="N180" s="13"/>
      <c r="O180" s="13"/>
      <c r="P180" s="13"/>
      <c r="Q180" s="13"/>
      <c r="S180" s="2"/>
      <c r="T180" s="2"/>
      <c r="U180" s="2"/>
      <c r="W180" s="2"/>
      <c r="X180" s="2"/>
    </row>
    <row r="181" spans="1:24" ht="16" x14ac:dyDescent="0.8">
      <c r="A181">
        <f t="shared" si="27"/>
        <v>177</v>
      </c>
      <c r="C181" s="41">
        <f t="shared" si="27"/>
        <v>44738</v>
      </c>
      <c r="D181" s="42">
        <f t="shared" si="30"/>
        <v>177</v>
      </c>
      <c r="E181" s="32">
        <f t="shared" si="25"/>
        <v>3.0297003125030333</v>
      </c>
      <c r="F181" s="32">
        <f t="shared" si="28"/>
        <v>0.40841723868247098</v>
      </c>
      <c r="G181" s="2">
        <f t="shared" si="23"/>
        <v>-2.4174595860365931</v>
      </c>
      <c r="H181" s="2">
        <f t="shared" si="29"/>
        <v>23.400584056892775</v>
      </c>
      <c r="I181" s="2">
        <f t="shared" si="32"/>
        <v>-1.4457317740295395</v>
      </c>
      <c r="J181" s="2">
        <f t="shared" si="32"/>
        <v>-24.819256575031545</v>
      </c>
      <c r="K181" s="2">
        <f t="shared" si="26"/>
        <v>0.27397260273972601</v>
      </c>
      <c r="L181" s="2">
        <f t="shared" si="24"/>
        <v>-0.18950444865447647</v>
      </c>
      <c r="N181" s="13"/>
      <c r="O181" s="13"/>
      <c r="P181" s="13"/>
      <c r="Q181" s="13"/>
      <c r="S181" s="2"/>
      <c r="T181" s="24"/>
      <c r="U181" s="2"/>
      <c r="W181" s="2"/>
      <c r="X181" s="2"/>
    </row>
    <row r="182" spans="1:24" x14ac:dyDescent="0.75">
      <c r="A182">
        <f t="shared" si="27"/>
        <v>178</v>
      </c>
      <c r="C182" s="23">
        <f t="shared" si="27"/>
        <v>44739</v>
      </c>
      <c r="D182" s="33">
        <f t="shared" si="30"/>
        <v>178</v>
      </c>
      <c r="E182" s="32">
        <f t="shared" si="25"/>
        <v>3.0469145188240732</v>
      </c>
      <c r="F182" s="32">
        <f t="shared" si="28"/>
        <v>0.40787656490994795</v>
      </c>
      <c r="G182" s="2">
        <f t="shared" si="23"/>
        <v>-2.6314406592663704</v>
      </c>
      <c r="H182" s="2">
        <f t="shared" si="29"/>
        <v>23.369605731633786</v>
      </c>
      <c r="I182" s="2">
        <f t="shared" si="32"/>
        <v>-1.8586995155393282</v>
      </c>
      <c r="J182" s="2">
        <f t="shared" si="32"/>
        <v>-24.778064490587326</v>
      </c>
      <c r="K182" s="2">
        <f t="shared" si="26"/>
        <v>0.27397260273972601</v>
      </c>
      <c r="L182" s="2">
        <f t="shared" si="24"/>
        <v>-0.14740015825539662</v>
      </c>
      <c r="N182" s="13"/>
      <c r="O182" s="13"/>
      <c r="P182" s="13"/>
      <c r="Q182" s="13"/>
      <c r="S182" s="2"/>
      <c r="T182" s="2"/>
      <c r="U182" s="2"/>
      <c r="W182" s="2"/>
      <c r="X182" s="2"/>
    </row>
    <row r="183" spans="1:24" x14ac:dyDescent="0.75">
      <c r="A183">
        <f t="shared" si="27"/>
        <v>179</v>
      </c>
      <c r="C183" s="23">
        <f t="shared" si="27"/>
        <v>44740</v>
      </c>
      <c r="D183" s="33">
        <f t="shared" si="30"/>
        <v>179</v>
      </c>
      <c r="E183" s="32">
        <f t="shared" si="25"/>
        <v>3.064128725145113</v>
      </c>
      <c r="F183" s="32">
        <f t="shared" si="28"/>
        <v>0.40721601101111976</v>
      </c>
      <c r="G183" s="2">
        <f t="shared" si="23"/>
        <v>-2.8432791624158438</v>
      </c>
      <c r="H183" s="2">
        <f t="shared" si="29"/>
        <v>23.33175878109002</v>
      </c>
      <c r="I183" s="2">
        <f t="shared" si="32"/>
        <v>-2.2708170326259847</v>
      </c>
      <c r="J183" s="2">
        <f t="shared" si="32"/>
        <v>-24.727051025199387</v>
      </c>
      <c r="K183" s="2">
        <f t="shared" si="26"/>
        <v>0.27397260273972601</v>
      </c>
      <c r="L183" s="2">
        <f t="shared" si="24"/>
        <v>-0.12064935166656851</v>
      </c>
      <c r="N183" s="13"/>
      <c r="O183" s="13"/>
      <c r="P183" s="13"/>
      <c r="Q183" s="13"/>
      <c r="S183" s="2"/>
      <c r="T183" s="2"/>
      <c r="U183" s="2"/>
      <c r="W183" s="2"/>
      <c r="X183" s="2"/>
    </row>
    <row r="184" spans="1:24" x14ac:dyDescent="0.75">
      <c r="A184">
        <f t="shared" si="27"/>
        <v>180</v>
      </c>
      <c r="C184" s="23">
        <f t="shared" si="27"/>
        <v>44741</v>
      </c>
      <c r="D184" s="33">
        <f t="shared" si="30"/>
        <v>180</v>
      </c>
      <c r="E184" s="32">
        <f t="shared" si="25"/>
        <v>3.0813429314661529</v>
      </c>
      <c r="F184" s="32">
        <f t="shared" si="28"/>
        <v>0.40643587163868661</v>
      </c>
      <c r="G184" s="2">
        <f t="shared" si="23"/>
        <v>-3.0526125195450495</v>
      </c>
      <c r="H184" s="2">
        <f t="shared" si="29"/>
        <v>23.287060087617618</v>
      </c>
      <c r="I184" s="2">
        <f t="shared" si="32"/>
        <v>-2.6819216083440978</v>
      </c>
      <c r="J184" s="2">
        <f t="shared" si="32"/>
        <v>-24.666274543086786</v>
      </c>
      <c r="K184" s="2">
        <f t="shared" si="26"/>
        <v>0.27397260273972601</v>
      </c>
      <c r="L184" s="2">
        <f t="shared" si="24"/>
        <v>-0.10215533589323861</v>
      </c>
      <c r="N184" s="13"/>
      <c r="O184" s="13"/>
      <c r="P184" s="13"/>
      <c r="Q184" s="13"/>
      <c r="S184" s="2"/>
      <c r="T184" s="2"/>
      <c r="U184" s="2"/>
      <c r="W184" s="2"/>
      <c r="X184" s="2"/>
    </row>
    <row r="185" spans="1:24" x14ac:dyDescent="0.75">
      <c r="A185">
        <f t="shared" si="27"/>
        <v>181</v>
      </c>
      <c r="C185" s="23">
        <f t="shared" si="27"/>
        <v>44742</v>
      </c>
      <c r="D185" s="33">
        <f t="shared" si="30"/>
        <v>181</v>
      </c>
      <c r="E185" s="32">
        <f t="shared" si="25"/>
        <v>3.0985571377871932</v>
      </c>
      <c r="F185" s="32">
        <f t="shared" si="28"/>
        <v>0.40553648843869755</v>
      </c>
      <c r="G185" s="2">
        <f t="shared" si="23"/>
        <v>-3.2590808615422686</v>
      </c>
      <c r="H185" s="2">
        <f t="shared" si="29"/>
        <v>23.235529226093274</v>
      </c>
      <c r="I185" s="2">
        <f t="shared" si="32"/>
        <v>-3.0918516914606897</v>
      </c>
      <c r="J185" s="2">
        <f t="shared" si="32"/>
        <v>-24.595804986995518</v>
      </c>
      <c r="K185" s="2">
        <f t="shared" si="26"/>
        <v>0.27397260273972601</v>
      </c>
      <c r="L185" s="2">
        <f t="shared" si="24"/>
        <v>-8.8611172229380961E-2</v>
      </c>
      <c r="N185" s="13"/>
      <c r="O185" s="13"/>
      <c r="P185" s="13"/>
      <c r="Q185" s="13"/>
      <c r="S185" s="2"/>
      <c r="T185" s="2"/>
      <c r="U185" s="2"/>
      <c r="W185" s="2"/>
      <c r="X185" s="2"/>
    </row>
    <row r="186" spans="1:24" x14ac:dyDescent="0.75">
      <c r="A186">
        <f t="shared" si="27"/>
        <v>182</v>
      </c>
      <c r="C186" s="23">
        <f t="shared" si="27"/>
        <v>44743</v>
      </c>
      <c r="D186" s="33">
        <f t="shared" si="30"/>
        <v>182</v>
      </c>
      <c r="E186" s="32">
        <f t="shared" si="25"/>
        <v>3.1157713441082331</v>
      </c>
      <c r="F186" s="32">
        <f t="shared" si="28"/>
        <v>0.40451824965607752</v>
      </c>
      <c r="G186" s="2">
        <f t="shared" si="23"/>
        <v>-3.4623274857594577</v>
      </c>
      <c r="H186" s="2">
        <f t="shared" si="29"/>
        <v>23.177188441312605</v>
      </c>
      <c r="I186" s="2">
        <f t="shared" ref="I186:J205" si="33">(H186-H185)*60</f>
        <v>-3.5004470868400972</v>
      </c>
      <c r="J186" s="2">
        <f t="shared" si="33"/>
        <v>-24.515723722764449</v>
      </c>
      <c r="K186" s="2">
        <f t="shared" si="26"/>
        <v>0.27397260273972601</v>
      </c>
      <c r="L186" s="2">
        <f t="shared" si="24"/>
        <v>-7.8267888627633828E-2</v>
      </c>
      <c r="N186" s="13"/>
      <c r="O186" s="13"/>
      <c r="P186" s="13"/>
      <c r="Q186" s="13"/>
      <c r="S186" s="2"/>
      <c r="T186" s="2"/>
      <c r="U186" s="2"/>
      <c r="W186" s="2"/>
      <c r="X186" s="2"/>
    </row>
    <row r="187" spans="1:24" x14ac:dyDescent="0.75">
      <c r="A187">
        <f t="shared" si="27"/>
        <v>183</v>
      </c>
      <c r="C187" s="23">
        <f t="shared" si="27"/>
        <v>44744</v>
      </c>
      <c r="D187" s="33">
        <f t="shared" si="30"/>
        <v>183</v>
      </c>
      <c r="E187" s="32">
        <f t="shared" si="25"/>
        <v>3.132985550429273</v>
      </c>
      <c r="F187" s="32">
        <f t="shared" si="28"/>
        <v>0.403381589685673</v>
      </c>
      <c r="G187" s="2">
        <f t="shared" si="23"/>
        <v>-3.6619993119627763</v>
      </c>
      <c r="H187" s="2">
        <f t="shared" si="29"/>
        <v>23.112062622266961</v>
      </c>
      <c r="I187" s="2">
        <f t="shared" si="33"/>
        <v>-3.9075491427386311</v>
      </c>
      <c r="J187" s="2">
        <f t="shared" si="33"/>
        <v>-24.426123353912033</v>
      </c>
      <c r="K187" s="2">
        <f t="shared" si="26"/>
        <v>0.27397260273972601</v>
      </c>
      <c r="L187" s="2">
        <f t="shared" si="24"/>
        <v>-7.0113667859775283E-2</v>
      </c>
      <c r="N187" s="13"/>
      <c r="O187" s="13"/>
      <c r="P187" s="13"/>
      <c r="Q187" s="13"/>
      <c r="S187" s="2"/>
      <c r="T187" s="2"/>
      <c r="U187" s="2"/>
      <c r="W187" s="2"/>
      <c r="X187" s="2"/>
    </row>
    <row r="188" spans="1:24" x14ac:dyDescent="0.75">
      <c r="A188">
        <f t="shared" si="27"/>
        <v>184</v>
      </c>
      <c r="C188" s="23">
        <f t="shared" si="27"/>
        <v>44745</v>
      </c>
      <c r="D188" s="33">
        <f t="shared" si="30"/>
        <v>184</v>
      </c>
      <c r="E188" s="32">
        <f t="shared" si="25"/>
        <v>3.1501997567503128</v>
      </c>
      <c r="F188" s="32">
        <f t="shared" si="28"/>
        <v>0.40212698856985024</v>
      </c>
      <c r="G188" s="2">
        <f t="shared" si="23"/>
        <v>-3.8577473340478279</v>
      </c>
      <c r="H188" s="2">
        <f t="shared" si="29"/>
        <v>23.040179273357914</v>
      </c>
      <c r="I188" s="2">
        <f t="shared" si="33"/>
        <v>-4.3130009345428277</v>
      </c>
      <c r="J188" s="2">
        <f t="shared" si="33"/>
        <v>-24.3271075082518</v>
      </c>
      <c r="K188" s="2">
        <f t="shared" si="26"/>
        <v>0.27397260273972601</v>
      </c>
      <c r="L188" s="2">
        <f t="shared" si="24"/>
        <v>-6.3522500202928142E-2</v>
      </c>
      <c r="N188" s="13"/>
      <c r="O188" s="13"/>
      <c r="P188" s="13"/>
      <c r="Q188" s="13"/>
      <c r="S188" s="2"/>
      <c r="T188" s="2"/>
      <c r="U188" s="2"/>
      <c r="W188" s="2"/>
      <c r="X188" s="2"/>
    </row>
    <row r="189" spans="1:24" x14ac:dyDescent="0.75">
      <c r="A189">
        <f t="shared" si="27"/>
        <v>185</v>
      </c>
      <c r="C189" s="23">
        <f t="shared" si="27"/>
        <v>44746</v>
      </c>
      <c r="D189" s="33">
        <f t="shared" si="30"/>
        <v>185</v>
      </c>
      <c r="E189" s="32">
        <f t="shared" si="25"/>
        <v>3.1674139630713527</v>
      </c>
      <c r="F189" s="32">
        <f t="shared" si="28"/>
        <v>0.40075497144381417</v>
      </c>
      <c r="G189" s="2">
        <f t="shared" si="23"/>
        <v>-4.0492270669745043</v>
      </c>
      <c r="H189" s="2">
        <f t="shared" si="29"/>
        <v>22.961568482616379</v>
      </c>
      <c r="I189" s="2">
        <f t="shared" si="33"/>
        <v>-4.7166474444921391</v>
      </c>
      <c r="J189" s="2">
        <f t="shared" si="33"/>
        <v>-24.218790596958684</v>
      </c>
      <c r="K189" s="2">
        <f t="shared" si="26"/>
        <v>0.27397260273972601</v>
      </c>
      <c r="L189" s="2">
        <f t="shared" si="24"/>
        <v>-5.8086300908425384E-2</v>
      </c>
      <c r="N189" s="13"/>
      <c r="O189" s="13"/>
      <c r="P189" s="13"/>
      <c r="Q189" s="13"/>
      <c r="S189" s="2"/>
      <c r="T189" s="2"/>
      <c r="U189" s="2"/>
      <c r="W189" s="2"/>
      <c r="X189" s="2"/>
    </row>
    <row r="190" spans="1:24" x14ac:dyDescent="0.75">
      <c r="A190">
        <f t="shared" si="27"/>
        <v>186</v>
      </c>
      <c r="C190" s="23">
        <f t="shared" si="27"/>
        <v>44747</v>
      </c>
      <c r="D190" s="33">
        <f t="shared" si="30"/>
        <v>186</v>
      </c>
      <c r="E190" s="32">
        <f t="shared" si="25"/>
        <v>3.184628169392393</v>
      </c>
      <c r="F190" s="32">
        <f t="shared" si="28"/>
        <v>0.3992661079299491</v>
      </c>
      <c r="G190" s="2">
        <f t="shared" si="23"/>
        <v>-4.2360989883818121</v>
      </c>
      <c r="H190" s="2">
        <f t="shared" si="29"/>
        <v>22.876262887000895</v>
      </c>
      <c r="I190" s="2">
        <f t="shared" si="33"/>
        <v>-5.1183357369290405</v>
      </c>
      <c r="J190" s="2">
        <f t="shared" si="33"/>
        <v>-24.101297546214084</v>
      </c>
      <c r="K190" s="2">
        <f t="shared" si="26"/>
        <v>0.27397260273972601</v>
      </c>
      <c r="L190" s="2">
        <f t="shared" si="24"/>
        <v>-5.3527673216706047E-2</v>
      </c>
      <c r="N190" s="13"/>
      <c r="O190" s="13"/>
      <c r="P190" s="13"/>
      <c r="Q190" s="13"/>
      <c r="S190" s="2"/>
      <c r="T190" s="2"/>
      <c r="U190" s="2"/>
      <c r="W190" s="2"/>
      <c r="X190" s="2"/>
    </row>
    <row r="191" spans="1:24" x14ac:dyDescent="0.75">
      <c r="A191">
        <f t="shared" si="27"/>
        <v>187</v>
      </c>
      <c r="C191" s="23">
        <f t="shared" si="27"/>
        <v>44748</v>
      </c>
      <c r="D191" s="33">
        <f t="shared" si="30"/>
        <v>187</v>
      </c>
      <c r="E191" s="32">
        <f t="shared" si="25"/>
        <v>3.2018423757134329</v>
      </c>
      <c r="F191" s="32">
        <f t="shared" si="28"/>
        <v>0.39766101148260924</v>
      </c>
      <c r="G191" s="2">
        <f t="shared" si="23"/>
        <v>-4.4180289743493963</v>
      </c>
      <c r="H191" s="2">
        <f t="shared" si="29"/>
        <v>22.784297634856877</v>
      </c>
      <c r="I191" s="2">
        <f t="shared" si="33"/>
        <v>-5.5179151286410644</v>
      </c>
      <c r="J191" s="2">
        <f t="shared" si="33"/>
        <v>-23.97476350272143</v>
      </c>
      <c r="K191" s="2">
        <f t="shared" si="26"/>
        <v>0.27397260273972601</v>
      </c>
      <c r="L191" s="2">
        <f t="shared" si="24"/>
        <v>-4.96514709546102E-2</v>
      </c>
      <c r="N191" s="13"/>
      <c r="O191" s="13"/>
      <c r="P191" s="13"/>
      <c r="Q191" s="13"/>
      <c r="S191" s="2"/>
      <c r="T191" s="2"/>
      <c r="U191" s="2"/>
      <c r="W191" s="2"/>
      <c r="X191" s="2"/>
    </row>
    <row r="192" spans="1:24" x14ac:dyDescent="0.75">
      <c r="A192">
        <f t="shared" si="27"/>
        <v>188</v>
      </c>
      <c r="C192" s="23">
        <f t="shared" si="27"/>
        <v>44749</v>
      </c>
      <c r="D192" s="33">
        <f t="shared" si="30"/>
        <v>188</v>
      </c>
      <c r="E192" s="32">
        <f t="shared" si="25"/>
        <v>3.2190565820344728</v>
      </c>
      <c r="F192" s="32">
        <f t="shared" si="28"/>
        <v>0.3959403386849113</v>
      </c>
      <c r="G192" s="2">
        <f t="shared" si="23"/>
        <v>-4.5946887287794729</v>
      </c>
      <c r="H192" s="2">
        <f t="shared" si="29"/>
        <v>22.685710345625818</v>
      </c>
      <c r="I192" s="2">
        <f t="shared" si="33"/>
        <v>-5.9152373538635317</v>
      </c>
      <c r="J192" s="2">
        <f t="shared" si="33"/>
        <v>-23.839333513348038</v>
      </c>
      <c r="K192" s="2">
        <f t="shared" si="26"/>
        <v>0.27397260273972601</v>
      </c>
      <c r="L192" s="2">
        <f t="shared" si="24"/>
        <v>-4.6316417474064848E-2</v>
      </c>
      <c r="N192" s="13"/>
      <c r="O192" s="13"/>
      <c r="P192" s="13"/>
      <c r="Q192" s="13"/>
      <c r="S192" s="2"/>
      <c r="T192" s="2"/>
      <c r="U192" s="2"/>
      <c r="W192" s="2"/>
      <c r="X192" s="2"/>
    </row>
    <row r="193" spans="1:24" x14ac:dyDescent="0.75">
      <c r="A193">
        <f t="shared" si="27"/>
        <v>189</v>
      </c>
      <c r="C193" s="23">
        <f t="shared" si="27"/>
        <v>44750</v>
      </c>
      <c r="D193" s="33">
        <f t="shared" si="30"/>
        <v>189</v>
      </c>
      <c r="E193" s="32">
        <f t="shared" si="25"/>
        <v>3.2362707883555126</v>
      </c>
      <c r="F193" s="32">
        <f t="shared" si="28"/>
        <v>0.3941047884992</v>
      </c>
      <c r="G193" s="2">
        <f t="shared" si="23"/>
        <v>-4.7657562058802858</v>
      </c>
      <c r="H193" s="2">
        <f t="shared" si="29"/>
        <v>22.580541066900103</v>
      </c>
      <c r="I193" s="2">
        <f t="shared" si="33"/>
        <v>-6.3101567235428746</v>
      </c>
      <c r="J193" s="2">
        <f t="shared" si="33"/>
        <v>-23.695162180760576</v>
      </c>
      <c r="K193" s="2">
        <f t="shared" si="26"/>
        <v>0.27397260273972601</v>
      </c>
      <c r="L193" s="2">
        <f t="shared" si="24"/>
        <v>-4.3417717616671569E-2</v>
      </c>
      <c r="N193" s="13"/>
      <c r="O193" s="13"/>
      <c r="P193" s="13"/>
      <c r="Q193" s="13"/>
      <c r="S193" s="2"/>
      <c r="T193" s="2"/>
      <c r="U193" s="2"/>
      <c r="W193" s="2"/>
      <c r="X193" s="2"/>
    </row>
    <row r="194" spans="1:24" x14ac:dyDescent="0.75">
      <c r="A194">
        <f t="shared" si="27"/>
        <v>190</v>
      </c>
      <c r="C194" s="23">
        <f t="shared" si="27"/>
        <v>44751</v>
      </c>
      <c r="D194" s="33">
        <f t="shared" si="30"/>
        <v>190</v>
      </c>
      <c r="E194" s="32">
        <f t="shared" si="25"/>
        <v>3.2534849946765525</v>
      </c>
      <c r="F194" s="32">
        <f t="shared" si="28"/>
        <v>0.39215510147297816</v>
      </c>
      <c r="G194" s="2">
        <f t="shared" si="23"/>
        <v>-4.9309160252405366</v>
      </c>
      <c r="H194" s="2">
        <f t="shared" si="29"/>
        <v>22.468832228926182</v>
      </c>
      <c r="I194" s="2">
        <f t="shared" si="33"/>
        <v>-6.7025302784352903</v>
      </c>
      <c r="J194" s="2">
        <f t="shared" si="33"/>
        <v>-23.542413293544939</v>
      </c>
      <c r="K194" s="2">
        <f t="shared" si="26"/>
        <v>0.27397260273972601</v>
      </c>
      <c r="L194" s="2">
        <f t="shared" si="24"/>
        <v>-4.0875996281763173E-2</v>
      </c>
      <c r="N194" s="13"/>
      <c r="O194" s="13"/>
      <c r="P194" s="13"/>
      <c r="Q194" s="13"/>
      <c r="S194" s="2"/>
      <c r="T194" s="2"/>
      <c r="U194" s="2"/>
      <c r="W194" s="2"/>
      <c r="X194" s="2"/>
    </row>
    <row r="195" spans="1:24" x14ac:dyDescent="0.75">
      <c r="A195">
        <f t="shared" si="27"/>
        <v>191</v>
      </c>
      <c r="C195" s="23">
        <f t="shared" si="27"/>
        <v>44752</v>
      </c>
      <c r="D195" s="33">
        <f t="shared" si="30"/>
        <v>191</v>
      </c>
      <c r="E195" s="32">
        <f t="shared" si="25"/>
        <v>3.2706992009975928</v>
      </c>
      <c r="F195" s="32">
        <f t="shared" si="28"/>
        <v>0.39009205890219473</v>
      </c>
      <c r="G195" s="2">
        <f t="shared" si="23"/>
        <v>-5.0898598789929244</v>
      </c>
      <c r="H195" s="2">
        <f t="shared" si="29"/>
        <v>22.350628596664471</v>
      </c>
      <c r="I195" s="2">
        <f t="shared" si="33"/>
        <v>-7.0922179357026494</v>
      </c>
      <c r="J195" s="2">
        <f t="shared" si="33"/>
        <v>-23.381259436041546</v>
      </c>
      <c r="K195" s="2">
        <f t="shared" si="26"/>
        <v>0.27397260273972601</v>
      </c>
      <c r="L195" s="2">
        <f t="shared" si="24"/>
        <v>-3.8630031567491958E-2</v>
      </c>
      <c r="N195" s="13"/>
      <c r="O195" s="13"/>
      <c r="P195" s="13"/>
      <c r="Q195" s="13"/>
      <c r="S195" s="2"/>
      <c r="T195" s="2"/>
      <c r="U195" s="2"/>
      <c r="W195" s="2"/>
      <c r="X195" s="2"/>
    </row>
    <row r="196" spans="1:24" x14ac:dyDescent="0.75">
      <c r="A196">
        <f t="shared" si="27"/>
        <v>192</v>
      </c>
      <c r="C196" s="23">
        <f t="shared" si="27"/>
        <v>44753</v>
      </c>
      <c r="D196" s="33">
        <f t="shared" si="30"/>
        <v>192</v>
      </c>
      <c r="E196" s="32">
        <f t="shared" si="25"/>
        <v>3.2879134073186327</v>
      </c>
      <c r="F196" s="32">
        <f t="shared" si="28"/>
        <v>0.387916481953899</v>
      </c>
      <c r="G196" s="2">
        <f t="shared" si="23"/>
        <v>-5.2422869305743314</v>
      </c>
      <c r="H196" s="2">
        <f t="shared" si="29"/>
        <v>22.225977219521173</v>
      </c>
      <c r="I196" s="2">
        <f t="shared" si="33"/>
        <v>-7.4790826285978795</v>
      </c>
      <c r="J196" s="2">
        <f t="shared" si="33"/>
        <v>-23.211881573713811</v>
      </c>
      <c r="K196" s="2">
        <f t="shared" si="26"/>
        <v>0.27397260273972601</v>
      </c>
      <c r="L196" s="2">
        <f t="shared" si="24"/>
        <v>-3.6631845955563173E-2</v>
      </c>
      <c r="N196" s="13"/>
      <c r="O196" s="13"/>
      <c r="P196" s="13"/>
      <c r="Q196" s="13"/>
      <c r="S196" s="2"/>
      <c r="T196" s="2"/>
      <c r="U196" s="2"/>
      <c r="W196" s="2"/>
      <c r="X196" s="2"/>
    </row>
    <row r="197" spans="1:24" x14ac:dyDescent="0.75">
      <c r="A197">
        <f t="shared" si="27"/>
        <v>193</v>
      </c>
      <c r="C197" s="23">
        <f t="shared" si="27"/>
        <v>44754</v>
      </c>
      <c r="D197" s="33">
        <f t="shared" si="30"/>
        <v>193</v>
      </c>
      <c r="E197" s="32">
        <f t="shared" si="25"/>
        <v>3.3051276136396726</v>
      </c>
      <c r="F197" s="32">
        <f t="shared" si="28"/>
        <v>0.38562923075036254</v>
      </c>
      <c r="G197" s="2">
        <f t="shared" ref="G197:G260" si="34">229.18*(0.000075+0.001868*COS(E197)-0.032077*SIN(E197)-0.014615*COS(2*E197)-0.040849*SIN(2*E197))</f>
        <v>-5.387904204600181</v>
      </c>
      <c r="H197" s="2">
        <f t="shared" si="29"/>
        <v>22.094927378872317</v>
      </c>
      <c r="I197" s="2">
        <f t="shared" si="33"/>
        <v>-7.8629904389313765</v>
      </c>
      <c r="J197" s="2">
        <f t="shared" si="33"/>
        <v>-23.034468620009818</v>
      </c>
      <c r="K197" s="2">
        <f t="shared" si="26"/>
        <v>0.27397260273972601</v>
      </c>
      <c r="L197" s="2">
        <f t="shared" ref="L197:L260" si="35">(K197/I197)</f>
        <v>-3.4843308645426813E-2</v>
      </c>
      <c r="N197" s="13"/>
      <c r="O197" s="13"/>
      <c r="P197" s="13"/>
      <c r="Q197" s="13"/>
      <c r="S197" s="2"/>
      <c r="T197" s="2"/>
      <c r="U197" s="2"/>
      <c r="W197" s="2"/>
      <c r="X197" s="2"/>
    </row>
    <row r="198" spans="1:24" x14ac:dyDescent="0.75">
      <c r="A198">
        <f t="shared" si="27"/>
        <v>194</v>
      </c>
      <c r="C198" s="23">
        <f t="shared" si="27"/>
        <v>44755</v>
      </c>
      <c r="D198" s="33">
        <f t="shared" si="30"/>
        <v>194</v>
      </c>
      <c r="E198" s="32">
        <f t="shared" ref="E198:E261" si="36">(D198-1)*$E$2</f>
        <v>3.3223418199607124</v>
      </c>
      <c r="F198" s="32">
        <f t="shared" si="28"/>
        <v>0.38323120341686828</v>
      </c>
      <c r="G198" s="2">
        <f t="shared" si="34"/>
        <v>-5.5264269673809903</v>
      </c>
      <c r="H198" s="2">
        <f t="shared" si="29"/>
        <v>21.957530533506088</v>
      </c>
      <c r="I198" s="2">
        <f t="shared" si="33"/>
        <v>-8.2438107219737589</v>
      </c>
      <c r="J198" s="2">
        <f t="shared" si="33"/>
        <v>-22.849216982542941</v>
      </c>
      <c r="K198" s="2">
        <f t="shared" ref="K198:K261" si="37">(100*(1/365))</f>
        <v>0.27397260273972601</v>
      </c>
      <c r="L198" s="2">
        <f t="shared" si="35"/>
        <v>-3.3233732794162286E-2</v>
      </c>
      <c r="N198" s="13"/>
      <c r="O198" s="13"/>
      <c r="P198" s="13"/>
      <c r="Q198" s="13"/>
      <c r="S198" s="2"/>
      <c r="T198" s="2"/>
      <c r="U198" s="2"/>
      <c r="W198" s="2"/>
      <c r="X198" s="2"/>
    </row>
    <row r="199" spans="1:24" x14ac:dyDescent="0.75">
      <c r="A199">
        <f t="shared" ref="A199:C262" si="38">A198+1</f>
        <v>195</v>
      </c>
      <c r="C199" s="23">
        <f t="shared" si="38"/>
        <v>44756</v>
      </c>
      <c r="D199" s="33">
        <f t="shared" si="30"/>
        <v>195</v>
      </c>
      <c r="E199" s="32">
        <f t="shared" si="36"/>
        <v>3.3395560262817523</v>
      </c>
      <c r="F199" s="32">
        <f t="shared" ref="F199:F262" si="39">0.006918-0.399912*COS(E199)+0.070257*SIN(E199)-0.006758*COS(2*E199)+0.000907*SIN(2*E199)-0.002697*COS(3*E199)+0.00148*SIN(3*E199)</f>
        <v>0.38072333509545525</v>
      </c>
      <c r="G199" s="2">
        <f t="shared" si="34"/>
        <v>-5.6575790976202853</v>
      </c>
      <c r="H199" s="2">
        <f t="shared" ref="H199:H262" si="40">F199*(180/PI())</f>
        <v>21.81384026311456</v>
      </c>
      <c r="I199" s="2">
        <f t="shared" si="33"/>
        <v>-8.6214162234916358</v>
      </c>
      <c r="J199" s="2">
        <f t="shared" si="33"/>
        <v>-22.656330091072618</v>
      </c>
      <c r="K199" s="2">
        <f t="shared" si="37"/>
        <v>0.27397260273972601</v>
      </c>
      <c r="L199" s="2">
        <f t="shared" si="35"/>
        <v>-3.1778143594692186E-2</v>
      </c>
      <c r="N199" s="13"/>
      <c r="O199" s="13"/>
      <c r="P199" s="13"/>
      <c r="Q199" s="13"/>
      <c r="S199" s="2"/>
      <c r="T199" s="2"/>
      <c r="U199" s="2"/>
      <c r="W199" s="2"/>
      <c r="X199" s="2"/>
    </row>
    <row r="200" spans="1:24" x14ac:dyDescent="0.75">
      <c r="A200">
        <f t="shared" si="38"/>
        <v>196</v>
      </c>
      <c r="C200" s="23">
        <f t="shared" si="38"/>
        <v>44757</v>
      </c>
      <c r="D200" s="33">
        <f t="shared" si="30"/>
        <v>196</v>
      </c>
      <c r="E200" s="32">
        <f t="shared" si="36"/>
        <v>3.3567702326027926</v>
      </c>
      <c r="F200" s="32">
        <f t="shared" si="39"/>
        <v>0.37810659692698517</v>
      </c>
      <c r="G200" s="2">
        <f t="shared" si="34"/>
        <v>-5.7810934468446709</v>
      </c>
      <c r="H200" s="2">
        <f t="shared" si="40"/>
        <v>21.663912209970434</v>
      </c>
      <c r="I200" s="2">
        <f t="shared" si="33"/>
        <v>-8.9956831886475896</v>
      </c>
      <c r="J200" s="2">
        <f t="shared" si="33"/>
        <v>-22.456017909357229</v>
      </c>
      <c r="K200" s="2">
        <f t="shared" si="37"/>
        <v>0.27397260273972601</v>
      </c>
      <c r="L200" s="2">
        <f t="shared" si="35"/>
        <v>-3.0456008398058652E-2</v>
      </c>
      <c r="N200" s="13"/>
      <c r="O200" s="13"/>
      <c r="P200" s="13"/>
      <c r="Q200" s="13"/>
      <c r="S200" s="2"/>
      <c r="T200" s="2"/>
      <c r="U200" s="2"/>
      <c r="W200" s="2"/>
      <c r="X200" s="2"/>
    </row>
    <row r="201" spans="1:24" x14ac:dyDescent="0.75">
      <c r="A201">
        <f t="shared" si="38"/>
        <v>197</v>
      </c>
      <c r="C201" s="23">
        <f t="shared" si="38"/>
        <v>44758</v>
      </c>
      <c r="D201" s="33">
        <f t="shared" si="30"/>
        <v>197</v>
      </c>
      <c r="E201" s="32">
        <f t="shared" si="36"/>
        <v>3.3739844389238325</v>
      </c>
      <c r="F201" s="32">
        <f t="shared" si="39"/>
        <v>0.37538199500397995</v>
      </c>
      <c r="G201" s="2">
        <f t="shared" si="34"/>
        <v>-5.8967121891290368</v>
      </c>
      <c r="H201" s="2">
        <f t="shared" si="40"/>
        <v>21.507804018929004</v>
      </c>
      <c r="I201" s="2">
        <f t="shared" si="33"/>
        <v>-9.3664914624857687</v>
      </c>
      <c r="J201" s="2">
        <f t="shared" si="33"/>
        <v>-22.248496430290743</v>
      </c>
      <c r="K201" s="2">
        <f t="shared" si="37"/>
        <v>0.27397260273972601</v>
      </c>
      <c r="L201" s="2">
        <f t="shared" si="35"/>
        <v>-2.9250291193562521E-2</v>
      </c>
      <c r="N201" s="13"/>
      <c r="O201" s="13"/>
      <c r="P201" s="13"/>
      <c r="Q201" s="13"/>
      <c r="S201" s="2"/>
      <c r="T201" s="2"/>
      <c r="U201" s="2"/>
      <c r="W201" s="2"/>
      <c r="X201" s="2"/>
    </row>
    <row r="202" spans="1:24" x14ac:dyDescent="0.75">
      <c r="A202">
        <f t="shared" si="38"/>
        <v>198</v>
      </c>
      <c r="C202" s="38">
        <f t="shared" si="38"/>
        <v>44759</v>
      </c>
      <c r="D202" s="33">
        <f t="shared" si="30"/>
        <v>198</v>
      </c>
      <c r="E202" s="32">
        <f t="shared" si="36"/>
        <v>3.3911986452448724</v>
      </c>
      <c r="F202" s="32">
        <f t="shared" si="39"/>
        <v>0.37255056929674196</v>
      </c>
      <c r="G202" s="2">
        <f t="shared" si="34"/>
        <v>-6.0041871596926466</v>
      </c>
      <c r="H202" s="2">
        <f t="shared" si="40"/>
        <v>21.345575275899424</v>
      </c>
      <c r="I202" s="2">
        <f t="shared" si="33"/>
        <v>-9.7337245817747942</v>
      </c>
      <c r="J202" s="2">
        <f t="shared" si="33"/>
        <v>-22.033987157341528</v>
      </c>
      <c r="K202" s="2">
        <f t="shared" si="37"/>
        <v>0.27397260273972601</v>
      </c>
      <c r="L202" s="2">
        <f t="shared" si="35"/>
        <v>-2.8146738736855789E-2</v>
      </c>
      <c r="N202" s="13"/>
      <c r="O202" s="13"/>
      <c r="P202" s="13"/>
      <c r="Q202" s="13"/>
      <c r="S202" s="2"/>
      <c r="T202" s="2"/>
      <c r="U202" s="2"/>
      <c r="V202" s="17"/>
      <c r="W202" s="2"/>
      <c r="X202" s="25"/>
    </row>
    <row r="203" spans="1:24" x14ac:dyDescent="0.75">
      <c r="A203">
        <f t="shared" si="38"/>
        <v>199</v>
      </c>
      <c r="C203" s="23">
        <f t="shared" si="38"/>
        <v>44760</v>
      </c>
      <c r="D203" s="33">
        <f t="shared" si="30"/>
        <v>199</v>
      </c>
      <c r="E203" s="32">
        <f t="shared" si="36"/>
        <v>3.4084128515659122</v>
      </c>
      <c r="F203" s="32">
        <f t="shared" si="39"/>
        <v>0.36961339255533543</v>
      </c>
      <c r="G203" s="2">
        <f t="shared" si="34"/>
        <v>-6.103280181954938</v>
      </c>
      <c r="H203" s="2">
        <f t="shared" si="40"/>
        <v>21.177287444932841</v>
      </c>
      <c r="I203" s="2">
        <f t="shared" si="33"/>
        <v>-10.09726985799503</v>
      </c>
      <c r="J203" s="2">
        <f t="shared" si="33"/>
        <v>-21.812716573214175</v>
      </c>
      <c r="K203" s="2">
        <f t="shared" si="37"/>
        <v>0.27397260273972601</v>
      </c>
      <c r="L203" s="2">
        <f t="shared" si="35"/>
        <v>-2.7133334712530651E-2</v>
      </c>
      <c r="N203" s="13"/>
      <c r="O203" s="13"/>
      <c r="P203" s="13"/>
      <c r="Q203" s="13"/>
      <c r="S203" s="2"/>
      <c r="T203" s="2"/>
      <c r="U203" s="2"/>
      <c r="W203" s="2"/>
      <c r="X203" s="2"/>
    </row>
    <row r="204" spans="1:24" x14ac:dyDescent="0.75">
      <c r="A204">
        <f t="shared" si="38"/>
        <v>200</v>
      </c>
      <c r="C204" s="23">
        <f t="shared" si="38"/>
        <v>44761</v>
      </c>
      <c r="D204" s="33">
        <f t="shared" si="30"/>
        <v>200</v>
      </c>
      <c r="E204" s="32">
        <f t="shared" si="36"/>
        <v>3.4256270578869521</v>
      </c>
      <c r="F204" s="32">
        <f t="shared" si="39"/>
        <v>0.3665715691900614</v>
      </c>
      <c r="G204" s="2">
        <f t="shared" si="34"/>
        <v>-6.1937633826537244</v>
      </c>
      <c r="H204" s="2">
        <f t="shared" si="40"/>
        <v>21.003003804078357</v>
      </c>
      <c r="I204" s="2">
        <f t="shared" si="33"/>
        <v>-10.457018451268993</v>
      </c>
      <c r="J204" s="2">
        <f t="shared" si="33"/>
        <v>-21.584915596437781</v>
      </c>
      <c r="K204" s="2">
        <f t="shared" si="37"/>
        <v>0.27397260273972601</v>
      </c>
      <c r="L204" s="2">
        <f t="shared" si="35"/>
        <v>-2.6199877528807317E-2</v>
      </c>
      <c r="N204" s="13"/>
      <c r="O204" s="13"/>
      <c r="P204" s="13"/>
      <c r="Q204" s="13"/>
      <c r="S204" s="2"/>
      <c r="T204" s="2"/>
      <c r="U204" s="2"/>
      <c r="W204" s="2"/>
      <c r="X204" s="2"/>
    </row>
    <row r="205" spans="1:24" x14ac:dyDescent="0.75">
      <c r="A205">
        <f t="shared" si="38"/>
        <v>201</v>
      </c>
      <c r="C205" s="23">
        <f t="shared" si="38"/>
        <v>44762</v>
      </c>
      <c r="D205" s="33">
        <f t="shared" si="30"/>
        <v>201</v>
      </c>
      <c r="E205" s="32">
        <f t="shared" si="36"/>
        <v>3.4428412642079924</v>
      </c>
      <c r="F205" s="32">
        <f t="shared" si="39"/>
        <v>0.36342623413310615</v>
      </c>
      <c r="G205" s="2">
        <f t="shared" si="34"/>
        <v>-6.275419494642553</v>
      </c>
      <c r="H205" s="2">
        <f t="shared" si="40"/>
        <v>20.822789380160284</v>
      </c>
      <c r="I205" s="2">
        <f t="shared" si="33"/>
        <v>-10.812865435084404</v>
      </c>
      <c r="J205" s="2">
        <f t="shared" si="33"/>
        <v>-21.350819028924661</v>
      </c>
      <c r="K205" s="2">
        <f t="shared" si="37"/>
        <v>0.27397260273972601</v>
      </c>
      <c r="L205" s="2">
        <f t="shared" si="35"/>
        <v>-2.5337650263432453E-2</v>
      </c>
      <c r="N205" s="13"/>
      <c r="O205" s="13"/>
      <c r="P205" s="13"/>
      <c r="Q205" s="13"/>
      <c r="S205" s="2"/>
      <c r="T205" s="2"/>
      <c r="U205" s="2"/>
      <c r="W205" s="2"/>
      <c r="X205" s="2"/>
    </row>
    <row r="206" spans="1:24" x14ac:dyDescent="0.75">
      <c r="A206">
        <f t="shared" si="38"/>
        <v>202</v>
      </c>
      <c r="C206" s="23">
        <f t="shared" si="38"/>
        <v>44763</v>
      </c>
      <c r="D206" s="33">
        <f t="shared" si="30"/>
        <v>202</v>
      </c>
      <c r="E206" s="32">
        <f t="shared" si="36"/>
        <v>3.4600554705290323</v>
      </c>
      <c r="F206" s="32">
        <f t="shared" si="39"/>
        <v>0.36017855168408602</v>
      </c>
      <c r="G206" s="2">
        <f t="shared" si="34"/>
        <v>-6.3480421469986545</v>
      </c>
      <c r="H206" s="2">
        <f t="shared" si="40"/>
        <v>20.63671088263272</v>
      </c>
      <c r="I206" s="2">
        <f t="shared" ref="I206:J225" si="41">(H206-H205)*60</f>
        <v>-11.164709851653853</v>
      </c>
      <c r="J206" s="2">
        <f t="shared" si="41"/>
        <v>-21.110664994166939</v>
      </c>
      <c r="K206" s="2">
        <f t="shared" si="37"/>
        <v>0.27397260273972601</v>
      </c>
      <c r="L206" s="2">
        <f t="shared" si="35"/>
        <v>-2.4539160119700008E-2</v>
      </c>
      <c r="N206" s="13"/>
      <c r="O206" s="13"/>
      <c r="P206" s="13"/>
      <c r="Q206" s="13"/>
      <c r="S206" s="2"/>
      <c r="T206" s="2"/>
      <c r="U206" s="2"/>
      <c r="W206" s="2"/>
      <c r="X206" s="2"/>
    </row>
    <row r="207" spans="1:24" x14ac:dyDescent="0.75">
      <c r="A207">
        <f t="shared" si="38"/>
        <v>203</v>
      </c>
      <c r="C207" s="23">
        <f t="shared" si="38"/>
        <v>44764</v>
      </c>
      <c r="D207" s="33">
        <f t="shared" si="30"/>
        <v>203</v>
      </c>
      <c r="E207" s="32">
        <f t="shared" si="36"/>
        <v>3.4772696768500722</v>
      </c>
      <c r="F207" s="32">
        <f t="shared" si="39"/>
        <v>0.35682971434224114</v>
      </c>
      <c r="G207" s="2">
        <f t="shared" si="34"/>
        <v>-6.4114361420879984</v>
      </c>
      <c r="H207" s="2">
        <f t="shared" si="40"/>
        <v>20.444836636669198</v>
      </c>
      <c r="I207" s="2">
        <f t="shared" si="41"/>
        <v>-11.512454757811312</v>
      </c>
      <c r="J207" s="2">
        <f t="shared" si="41"/>
        <v>-20.864694369447534</v>
      </c>
      <c r="K207" s="2">
        <f t="shared" si="37"/>
        <v>0.27397260273972601</v>
      </c>
      <c r="L207" s="2">
        <f t="shared" si="35"/>
        <v>-2.3797930893394645E-2</v>
      </c>
      <c r="N207" s="13"/>
      <c r="O207" s="13"/>
      <c r="P207" s="13"/>
      <c r="Q207" s="13"/>
      <c r="S207" s="2"/>
      <c r="T207" s="2"/>
      <c r="U207" s="2"/>
      <c r="W207" s="2"/>
      <c r="X207" s="2"/>
    </row>
    <row r="208" spans="1:24" x14ac:dyDescent="0.75">
      <c r="A208">
        <f t="shared" si="38"/>
        <v>204</v>
      </c>
      <c r="C208" s="23">
        <f t="shared" si="38"/>
        <v>44765</v>
      </c>
      <c r="D208" s="33">
        <f t="shared" si="30"/>
        <v>204</v>
      </c>
      <c r="E208" s="32">
        <f t="shared" si="36"/>
        <v>3.494483883171112</v>
      </c>
      <c r="F208" s="32">
        <f t="shared" si="39"/>
        <v>0.35338094162806344</v>
      </c>
      <c r="G208" s="2">
        <f t="shared" si="34"/>
        <v>-6.4654177192494515</v>
      </c>
      <c r="H208" s="2">
        <f t="shared" si="40"/>
        <v>20.247236515646936</v>
      </c>
      <c r="I208" s="2">
        <f t="shared" si="41"/>
        <v>-11.856007261335719</v>
      </c>
      <c r="J208" s="2">
        <f t="shared" si="41"/>
        <v>-20.613150211464415</v>
      </c>
      <c r="K208" s="2">
        <f t="shared" si="37"/>
        <v>0.27397260273972601</v>
      </c>
      <c r="L208" s="2">
        <f t="shared" si="35"/>
        <v>-2.3108336280561602E-2</v>
      </c>
      <c r="N208" s="13"/>
      <c r="O208" s="13"/>
      <c r="P208" s="13"/>
      <c r="Q208" s="13"/>
      <c r="S208" s="2"/>
      <c r="T208" s="2"/>
      <c r="U208" s="2"/>
      <c r="W208" s="2"/>
      <c r="X208" s="2"/>
    </row>
    <row r="209" spans="1:24" x14ac:dyDescent="0.75">
      <c r="A209">
        <f t="shared" si="38"/>
        <v>205</v>
      </c>
      <c r="C209" s="23">
        <f t="shared" si="38"/>
        <v>44766</v>
      </c>
      <c r="D209" s="33">
        <f t="shared" ref="D209:D272" si="42">D208+1</f>
        <v>205</v>
      </c>
      <c r="E209" s="32">
        <f t="shared" si="36"/>
        <v>3.5116980894921519</v>
      </c>
      <c r="F209" s="32">
        <f t="shared" si="39"/>
        <v>0.34983347889715377</v>
      </c>
      <c r="G209" s="2">
        <f t="shared" si="34"/>
        <v>-6.5098148047759095</v>
      </c>
      <c r="H209" s="2">
        <f t="shared" si="40"/>
        <v>20.04398187318586</v>
      </c>
      <c r="I209" s="2">
        <f t="shared" si="41"/>
        <v>-12.195278547664543</v>
      </c>
      <c r="J209" s="2">
        <f t="shared" si="41"/>
        <v>-20.356277179729432</v>
      </c>
      <c r="K209" s="2">
        <f t="shared" si="37"/>
        <v>0.27397260273972601</v>
      </c>
      <c r="L209" s="2">
        <f t="shared" si="35"/>
        <v>-2.2465464947677899E-2</v>
      </c>
      <c r="N209" s="13"/>
      <c r="O209" s="13"/>
      <c r="P209" s="13"/>
      <c r="Q209" s="13"/>
      <c r="S209" s="2"/>
      <c r="T209" s="2"/>
      <c r="U209" s="2"/>
      <c r="W209" s="2"/>
      <c r="X209" s="2"/>
    </row>
    <row r="210" spans="1:24" x14ac:dyDescent="0.75">
      <c r="A210">
        <f t="shared" si="38"/>
        <v>206</v>
      </c>
      <c r="C210" s="23">
        <f t="shared" si="38"/>
        <v>44767</v>
      </c>
      <c r="D210" s="33">
        <f t="shared" si="42"/>
        <v>206</v>
      </c>
      <c r="E210" s="32">
        <f t="shared" si="36"/>
        <v>3.5289122958131922</v>
      </c>
      <c r="F210" s="32">
        <f t="shared" si="39"/>
        <v>0.34618859614912167</v>
      </c>
      <c r="G210" s="2">
        <f t="shared" si="34"/>
        <v>-6.5444672478866481</v>
      </c>
      <c r="H210" s="2">
        <f t="shared" si="40"/>
        <v>19.835145474903577</v>
      </c>
      <c r="I210" s="2">
        <f t="shared" si="41"/>
        <v>-12.530183896937004</v>
      </c>
      <c r="J210" s="2">
        <f t="shared" si="41"/>
        <v>-20.094320956347644</v>
      </c>
      <c r="K210" s="2">
        <f t="shared" si="37"/>
        <v>0.27397260273972601</v>
      </c>
      <c r="L210" s="2">
        <f t="shared" si="35"/>
        <v>-2.1865010521250089E-2</v>
      </c>
      <c r="N210" s="13"/>
      <c r="O210" s="13"/>
      <c r="P210" s="13"/>
      <c r="Q210" s="13"/>
      <c r="S210" s="2"/>
      <c r="T210" s="2"/>
      <c r="U210" s="2"/>
      <c r="W210" s="2"/>
      <c r="X210" s="2"/>
    </row>
    <row r="211" spans="1:24" x14ac:dyDescent="0.75">
      <c r="A211">
        <f t="shared" si="38"/>
        <v>207</v>
      </c>
      <c r="C211" s="23">
        <f t="shared" si="38"/>
        <v>44768</v>
      </c>
      <c r="D211" s="33">
        <f t="shared" si="42"/>
        <v>207</v>
      </c>
      <c r="E211" s="32">
        <f t="shared" si="36"/>
        <v>3.5461265021342321</v>
      </c>
      <c r="F211" s="32">
        <f t="shared" si="39"/>
        <v>0.34244758683433929</v>
      </c>
      <c r="G211" s="2">
        <f t="shared" si="34"/>
        <v>-6.5692270424016481</v>
      </c>
      <c r="H211" s="2">
        <f t="shared" si="40"/>
        <v>19.620801430047418</v>
      </c>
      <c r="I211" s="2">
        <f t="shared" si="41"/>
        <v>-12.860642691369506</v>
      </c>
      <c r="J211" s="2">
        <f t="shared" si="41"/>
        <v>-19.827527665950129</v>
      </c>
      <c r="K211" s="2">
        <f t="shared" si="37"/>
        <v>0.27397260273972601</v>
      </c>
      <c r="L211" s="2">
        <f t="shared" si="35"/>
        <v>-2.1303181288411271E-2</v>
      </c>
      <c r="N211" s="13"/>
      <c r="O211" s="13"/>
      <c r="P211" s="13"/>
      <c r="Q211" s="13"/>
      <c r="S211" s="2"/>
      <c r="T211" s="2"/>
      <c r="U211" s="2"/>
      <c r="W211" s="2"/>
      <c r="X211" s="2"/>
    </row>
    <row r="212" spans="1:24" x14ac:dyDescent="0.75">
      <c r="A212">
        <f t="shared" si="38"/>
        <v>208</v>
      </c>
      <c r="C212" s="23">
        <f t="shared" si="38"/>
        <v>44769</v>
      </c>
      <c r="D212" s="33">
        <f t="shared" si="42"/>
        <v>208</v>
      </c>
      <c r="E212" s="32">
        <f t="shared" si="36"/>
        <v>3.563340708455272</v>
      </c>
      <c r="F212" s="32">
        <f t="shared" si="39"/>
        <v>0.33861176666135884</v>
      </c>
      <c r="G212" s="2">
        <f t="shared" si="34"/>
        <v>-6.58395853384582</v>
      </c>
      <c r="H212" s="2">
        <f t="shared" si="40"/>
        <v>19.401025123164494</v>
      </c>
      <c r="I212" s="2">
        <f t="shared" si="41"/>
        <v>-13.186578412975436</v>
      </c>
      <c r="J212" s="2">
        <f t="shared" si="41"/>
        <v>-19.556143296355799</v>
      </c>
      <c r="K212" s="2">
        <f t="shared" si="37"/>
        <v>0.27397260273972601</v>
      </c>
      <c r="L212" s="2">
        <f t="shared" si="35"/>
        <v>-2.077662560821238E-2</v>
      </c>
      <c r="N212" s="13"/>
      <c r="O212" s="13"/>
      <c r="P212" s="13"/>
      <c r="Q212" s="13"/>
      <c r="S212" s="2"/>
      <c r="T212" s="2"/>
      <c r="U212" s="2"/>
      <c r="W212" s="2"/>
      <c r="X212" s="2"/>
    </row>
    <row r="213" spans="1:24" x14ac:dyDescent="0.75">
      <c r="A213">
        <f t="shared" si="38"/>
        <v>209</v>
      </c>
      <c r="C213" s="23">
        <f t="shared" si="38"/>
        <v>44770</v>
      </c>
      <c r="D213" s="33">
        <f t="shared" si="42"/>
        <v>209</v>
      </c>
      <c r="E213" s="32">
        <f t="shared" si="36"/>
        <v>3.5805549147763118</v>
      </c>
      <c r="F213" s="32">
        <f t="shared" si="39"/>
        <v>0.33468247240778887</v>
      </c>
      <c r="G213" s="2">
        <f t="shared" si="34"/>
        <v>-6.5885386117281763</v>
      </c>
      <c r="H213" s="2">
        <f t="shared" si="40"/>
        <v>19.17589314596993</v>
      </c>
      <c r="I213" s="2">
        <f t="shared" si="41"/>
        <v>-13.507918631673874</v>
      </c>
      <c r="J213" s="2">
        <f t="shared" si="41"/>
        <v>-19.280413121906292</v>
      </c>
      <c r="K213" s="2">
        <f t="shared" si="37"/>
        <v>0.27397260273972601</v>
      </c>
      <c r="L213" s="2">
        <f t="shared" si="35"/>
        <v>-2.0282369935017582E-2</v>
      </c>
      <c r="N213" s="15"/>
      <c r="O213" s="13"/>
      <c r="P213" s="15"/>
      <c r="Q213" s="13"/>
      <c r="S213" s="2"/>
      <c r="T213" s="2"/>
      <c r="U213" s="2"/>
      <c r="W213" s="2"/>
      <c r="X213" s="2"/>
    </row>
    <row r="214" spans="1:24" ht="18.5" x14ac:dyDescent="0.9">
      <c r="A214">
        <f t="shared" si="38"/>
        <v>210</v>
      </c>
      <c r="C214" s="41">
        <f t="shared" si="38"/>
        <v>44771</v>
      </c>
      <c r="D214" s="33">
        <f t="shared" si="42"/>
        <v>210</v>
      </c>
      <c r="E214" s="32">
        <f t="shared" si="36"/>
        <v>3.5977691210973517</v>
      </c>
      <c r="F214" s="32">
        <f t="shared" si="39"/>
        <v>0.33066106073740631</v>
      </c>
      <c r="G214" s="2">
        <f t="shared" si="34"/>
        <v>-6.5828568867588109</v>
      </c>
      <c r="H214" s="2">
        <f t="shared" si="40"/>
        <v>18.945483229572353</v>
      </c>
      <c r="I214" s="2">
        <f t="shared" si="41"/>
        <v>-13.824594983854581</v>
      </c>
      <c r="J214" s="2">
        <f t="shared" si="41"/>
        <v>-19.00058113084242</v>
      </c>
      <c r="K214" s="2">
        <f t="shared" si="37"/>
        <v>0.27397260273972601</v>
      </c>
      <c r="L214" s="2">
        <f t="shared" si="35"/>
        <v>-1.9817767034744391E-2</v>
      </c>
      <c r="N214" s="13"/>
      <c r="O214" s="13"/>
      <c r="P214" s="13"/>
      <c r="Q214" s="13"/>
      <c r="S214" s="2"/>
      <c r="T214" s="26"/>
      <c r="U214" s="2"/>
      <c r="W214" s="2"/>
      <c r="X214" s="2"/>
    </row>
    <row r="215" spans="1:24" x14ac:dyDescent="0.75">
      <c r="A215">
        <f t="shared" si="38"/>
        <v>211</v>
      </c>
      <c r="C215" s="23">
        <f t="shared" si="38"/>
        <v>44772</v>
      </c>
      <c r="D215" s="33">
        <f t="shared" si="42"/>
        <v>211</v>
      </c>
      <c r="E215" s="32">
        <f t="shared" si="36"/>
        <v>3.614983327418392</v>
      </c>
      <c r="F215" s="32">
        <f t="shared" si="39"/>
        <v>0.3265489070262515</v>
      </c>
      <c r="G215" s="2">
        <f t="shared" si="34"/>
        <v>-6.5668158527843268</v>
      </c>
      <c r="H215" s="2">
        <f t="shared" si="40"/>
        <v>18.709874177214125</v>
      </c>
      <c r="I215" s="2">
        <f t="shared" si="41"/>
        <v>-14.136543141493689</v>
      </c>
      <c r="J215" s="2">
        <f t="shared" si="41"/>
        <v>-18.716889458346486</v>
      </c>
      <c r="K215" s="2">
        <f t="shared" si="37"/>
        <v>0.27397260273972601</v>
      </c>
      <c r="L215" s="2">
        <f t="shared" si="35"/>
        <v>-1.9380452490931784E-2</v>
      </c>
      <c r="N215" s="13"/>
      <c r="O215" s="13"/>
      <c r="P215" s="13"/>
      <c r="Q215" s="13"/>
      <c r="S215" s="2"/>
      <c r="T215" s="2"/>
      <c r="U215" s="2"/>
      <c r="W215" s="2"/>
      <c r="X215" s="2"/>
    </row>
    <row r="216" spans="1:24" x14ac:dyDescent="0.75">
      <c r="A216">
        <f t="shared" si="38"/>
        <v>212</v>
      </c>
      <c r="C216" s="23">
        <f t="shared" si="38"/>
        <v>44773</v>
      </c>
      <c r="D216" s="33">
        <f t="shared" si="42"/>
        <v>212</v>
      </c>
      <c r="E216" s="32">
        <f t="shared" si="36"/>
        <v>3.6321975337394319</v>
      </c>
      <c r="F216" s="32">
        <f t="shared" si="39"/>
        <v>0.32234740420042174</v>
      </c>
      <c r="G216" s="2">
        <f t="shared" si="34"/>
        <v>-6.5403310332405784</v>
      </c>
      <c r="H216" s="2">
        <f t="shared" si="40"/>
        <v>18.46914579768179</v>
      </c>
      <c r="I216" s="2">
        <f t="shared" si="41"/>
        <v>-14.44370277194011</v>
      </c>
      <c r="J216" s="2">
        <f t="shared" si="41"/>
        <v>-18.429577826785248</v>
      </c>
      <c r="K216" s="2">
        <f t="shared" si="37"/>
        <v>0.27397260273972601</v>
      </c>
      <c r="L216" s="2">
        <f t="shared" si="35"/>
        <v>-1.8968307993153573E-2</v>
      </c>
      <c r="N216" s="13"/>
      <c r="O216" s="13"/>
      <c r="P216" s="13"/>
      <c r="Q216" s="13"/>
      <c r="S216" s="2"/>
      <c r="T216" s="2"/>
      <c r="U216" s="2"/>
      <c r="W216" s="2"/>
      <c r="X216" s="2"/>
    </row>
    <row r="217" spans="1:24" x14ac:dyDescent="0.75">
      <c r="A217">
        <f t="shared" si="38"/>
        <v>213</v>
      </c>
      <c r="C217" s="23">
        <f t="shared" si="38"/>
        <v>44774</v>
      </c>
      <c r="D217" s="33">
        <f t="shared" si="42"/>
        <v>213</v>
      </c>
      <c r="E217" s="32">
        <f t="shared" si="36"/>
        <v>3.6494117400604718</v>
      </c>
      <c r="F217" s="32">
        <f t="shared" si="39"/>
        <v>0.31805796158822941</v>
      </c>
      <c r="G217" s="2">
        <f t="shared" si="34"/>
        <v>-6.5033311119400166</v>
      </c>
      <c r="H217" s="2">
        <f t="shared" si="40"/>
        <v>18.223378839539599</v>
      </c>
      <c r="I217" s="2">
        <f t="shared" si="41"/>
        <v>-14.746017488531464</v>
      </c>
      <c r="J217" s="2">
        <f t="shared" si="41"/>
        <v>-18.138882995481254</v>
      </c>
      <c r="K217" s="2">
        <f t="shared" si="37"/>
        <v>0.27397260273972601</v>
      </c>
      <c r="L217" s="2">
        <f t="shared" si="35"/>
        <v>-1.8579430205667723E-2</v>
      </c>
      <c r="N217" s="13"/>
      <c r="O217" s="13"/>
      <c r="P217" s="13"/>
      <c r="Q217" s="13"/>
      <c r="S217" s="2"/>
      <c r="T217" s="2"/>
      <c r="U217" s="2"/>
      <c r="W217" s="2"/>
      <c r="X217" s="2"/>
    </row>
    <row r="218" spans="1:24" x14ac:dyDescent="0.75">
      <c r="A218">
        <f t="shared" si="38"/>
        <v>214</v>
      </c>
      <c r="C218" s="23">
        <f t="shared" si="38"/>
        <v>44775</v>
      </c>
      <c r="D218" s="33">
        <f t="shared" si="42"/>
        <v>214</v>
      </c>
      <c r="E218" s="32">
        <f t="shared" si="36"/>
        <v>3.6666259463815116</v>
      </c>
      <c r="F218" s="32">
        <f t="shared" si="39"/>
        <v>0.31368200378934918</v>
      </c>
      <c r="G218" s="2">
        <f t="shared" si="34"/>
        <v>-6.4557580480295158</v>
      </c>
      <c r="H218" s="2">
        <f t="shared" si="40"/>
        <v>17.972654926336403</v>
      </c>
      <c r="I218" s="2">
        <f t="shared" si="41"/>
        <v>-15.043434792191732</v>
      </c>
      <c r="J218" s="2">
        <f t="shared" si="41"/>
        <v>-17.845038219616072</v>
      </c>
      <c r="K218" s="2">
        <f t="shared" si="37"/>
        <v>0.27397260273972601</v>
      </c>
      <c r="L218" s="2">
        <f t="shared" si="35"/>
        <v>-1.8212104251745152E-2</v>
      </c>
      <c r="N218" s="13"/>
      <c r="O218" s="13"/>
      <c r="P218" s="13"/>
      <c r="Q218" s="13"/>
      <c r="S218" s="2"/>
      <c r="T218" s="2"/>
      <c r="U218" s="2"/>
      <c r="W218" s="2"/>
      <c r="X218" s="2"/>
    </row>
    <row r="219" spans="1:24" x14ac:dyDescent="0.75">
      <c r="A219">
        <f t="shared" si="38"/>
        <v>215</v>
      </c>
      <c r="C219" s="23">
        <f t="shared" si="38"/>
        <v>44776</v>
      </c>
      <c r="D219" s="33">
        <f t="shared" si="42"/>
        <v>215</v>
      </c>
      <c r="E219" s="32">
        <f t="shared" si="36"/>
        <v>3.6838401527025515</v>
      </c>
      <c r="F219" s="32">
        <f t="shared" si="39"/>
        <v>0.30922096956351475</v>
      </c>
      <c r="G219" s="2">
        <f t="shared" si="34"/>
        <v>-6.3975671749734371</v>
      </c>
      <c r="H219" s="2">
        <f t="shared" si="40"/>
        <v>17.717056492932681</v>
      </c>
      <c r="I219" s="2">
        <f t="shared" si="41"/>
        <v>-15.335906004223361</v>
      </c>
      <c r="J219" s="2">
        <f t="shared" si="41"/>
        <v>-17.548272721897717</v>
      </c>
      <c r="K219" s="2">
        <f t="shared" si="37"/>
        <v>0.27397260273972601</v>
      </c>
      <c r="L219" s="2">
        <f t="shared" si="35"/>
        <v>-1.7864781035060895E-2</v>
      </c>
      <c r="N219" s="13"/>
      <c r="O219" s="13"/>
      <c r="P219" s="13"/>
      <c r="Q219" s="13"/>
      <c r="S219" s="2"/>
      <c r="T219" s="2"/>
      <c r="U219" s="2"/>
      <c r="W219" s="2"/>
      <c r="X219" s="2"/>
    </row>
    <row r="220" spans="1:24" x14ac:dyDescent="0.75">
      <c r="A220">
        <f t="shared" si="38"/>
        <v>216</v>
      </c>
      <c r="C220" s="23">
        <f t="shared" si="38"/>
        <v>44777</v>
      </c>
      <c r="D220" s="33">
        <f t="shared" si="42"/>
        <v>216</v>
      </c>
      <c r="E220" s="32">
        <f t="shared" si="36"/>
        <v>3.7010543590235918</v>
      </c>
      <c r="F220" s="32">
        <f t="shared" si="39"/>
        <v>0.30467631074126422</v>
      </c>
      <c r="G220" s="2">
        <f t="shared" si="34"/>
        <v>-6.3287272834356445</v>
      </c>
      <c r="H220" s="2">
        <f t="shared" si="40"/>
        <v>17.45666672309083</v>
      </c>
      <c r="I220" s="2">
        <f t="shared" si="41"/>
        <v>-15.623386190511042</v>
      </c>
      <c r="J220" s="2">
        <f t="shared" si="41"/>
        <v>-17.248811177260848</v>
      </c>
      <c r="K220" s="2">
        <f t="shared" si="37"/>
        <v>0.27397260273972601</v>
      </c>
      <c r="L220" s="2">
        <f t="shared" si="35"/>
        <v>-1.7536057766153468E-2</v>
      </c>
      <c r="N220" s="13"/>
      <c r="O220" s="13"/>
      <c r="P220" s="13"/>
      <c r="Q220" s="13"/>
      <c r="S220" s="2"/>
      <c r="T220" s="2"/>
      <c r="U220" s="2"/>
      <c r="W220" s="2"/>
      <c r="X220" s="2"/>
    </row>
    <row r="221" spans="1:24" x14ac:dyDescent="0.75">
      <c r="A221">
        <f t="shared" si="38"/>
        <v>217</v>
      </c>
      <c r="C221" s="23">
        <f t="shared" si="38"/>
        <v>44778</v>
      </c>
      <c r="D221" s="33">
        <f t="shared" si="42"/>
        <v>217</v>
      </c>
      <c r="E221" s="32">
        <f t="shared" si="36"/>
        <v>3.7182685653446317</v>
      </c>
      <c r="F221" s="32">
        <f t="shared" si="39"/>
        <v>0.30004949115916102</v>
      </c>
      <c r="G221" s="2">
        <f t="shared" si="34"/>
        <v>-6.2492206879534073</v>
      </c>
      <c r="H221" s="2">
        <f t="shared" si="40"/>
        <v>17.191569488467835</v>
      </c>
      <c r="I221" s="2">
        <f t="shared" si="41"/>
        <v>-15.905834077379737</v>
      </c>
      <c r="J221" s="2">
        <f t="shared" si="41"/>
        <v>-16.946873212121716</v>
      </c>
      <c r="K221" s="2">
        <f t="shared" si="37"/>
        <v>0.27397260273972601</v>
      </c>
      <c r="L221" s="2">
        <f t="shared" si="35"/>
        <v>-1.722466117821211E-2</v>
      </c>
      <c r="N221" s="13"/>
      <c r="O221" s="13"/>
      <c r="P221" s="13"/>
      <c r="Q221" s="13"/>
      <c r="S221" s="2"/>
      <c r="T221" s="2"/>
      <c r="U221" s="2"/>
      <c r="W221" s="2"/>
      <c r="X221" s="2"/>
    </row>
    <row r="222" spans="1:24" x14ac:dyDescent="0.75">
      <c r="A222">
        <f t="shared" si="38"/>
        <v>218</v>
      </c>
      <c r="C222" s="38">
        <f t="shared" si="38"/>
        <v>44779</v>
      </c>
      <c r="D222" s="33">
        <f t="shared" si="42"/>
        <v>218</v>
      </c>
      <c r="E222" s="32">
        <f t="shared" si="36"/>
        <v>3.7354827716656716</v>
      </c>
      <c r="F222" s="32">
        <f t="shared" si="39"/>
        <v>0.29534198562184</v>
      </c>
      <c r="G222" s="2">
        <f t="shared" si="34"/>
        <v>-6.1590432773153188</v>
      </c>
      <c r="H222" s="2">
        <f t="shared" si="40"/>
        <v>16.921849289144873</v>
      </c>
      <c r="I222" s="2">
        <f t="shared" si="41"/>
        <v>-16.183211959377672</v>
      </c>
      <c r="J222" s="2">
        <f t="shared" si="41"/>
        <v>-16.642672919876134</v>
      </c>
      <c r="K222" s="2">
        <f t="shared" si="37"/>
        <v>0.27397260273972601</v>
      </c>
      <c r="L222" s="2">
        <f t="shared" si="35"/>
        <v>-1.6929433009185011E-2</v>
      </c>
      <c r="N222" s="13"/>
      <c r="O222" s="13"/>
      <c r="P222" s="13"/>
      <c r="Q222" s="15"/>
      <c r="R222" s="16"/>
      <c r="S222" s="2"/>
      <c r="T222" s="2"/>
      <c r="U222" s="7"/>
      <c r="W222" s="2"/>
      <c r="X222" s="2"/>
    </row>
    <row r="223" spans="1:24" x14ac:dyDescent="0.75">
      <c r="A223">
        <f t="shared" si="38"/>
        <v>219</v>
      </c>
      <c r="C223" s="23">
        <f t="shared" si="38"/>
        <v>44780</v>
      </c>
      <c r="D223" s="33">
        <f t="shared" si="42"/>
        <v>219</v>
      </c>
      <c r="E223" s="32">
        <f t="shared" si="36"/>
        <v>3.7526969779867114</v>
      </c>
      <c r="F223" s="32">
        <f t="shared" si="39"/>
        <v>0.2905552788931417</v>
      </c>
      <c r="G223" s="2">
        <f t="shared" si="34"/>
        <v>-6.0582045485748521</v>
      </c>
      <c r="H223" s="2">
        <f t="shared" si="40"/>
        <v>16.64759119582359</v>
      </c>
      <c r="I223" s="2">
        <f t="shared" si="41"/>
        <v>-16.455485599276969</v>
      </c>
      <c r="J223" s="2">
        <f t="shared" si="41"/>
        <v>-16.336418393957786</v>
      </c>
      <c r="K223" s="2">
        <f t="shared" si="37"/>
        <v>0.27397260273972601</v>
      </c>
      <c r="L223" s="2">
        <f t="shared" si="35"/>
        <v>-1.6649317401594272E-2</v>
      </c>
      <c r="N223" s="13"/>
      <c r="O223" s="13"/>
      <c r="P223" s="13"/>
      <c r="Q223" s="13"/>
      <c r="S223" s="2"/>
      <c r="T223" s="2"/>
      <c r="U223" s="2"/>
      <c r="W223" s="2"/>
      <c r="X223" s="2"/>
    </row>
    <row r="224" spans="1:24" x14ac:dyDescent="0.75">
      <c r="A224">
        <f t="shared" si="38"/>
        <v>220</v>
      </c>
      <c r="C224" s="23">
        <f t="shared" si="38"/>
        <v>44781</v>
      </c>
      <c r="D224" s="33">
        <f t="shared" si="42"/>
        <v>220</v>
      </c>
      <c r="E224" s="32">
        <f t="shared" si="36"/>
        <v>3.7699111843077513</v>
      </c>
      <c r="F224" s="32">
        <f t="shared" si="39"/>
        <v>0.28569086471850957</v>
      </c>
      <c r="G224" s="2">
        <f t="shared" si="34"/>
        <v>-5.9467276246505874</v>
      </c>
      <c r="H224" s="2">
        <f t="shared" si="40"/>
        <v>16.368880793813553</v>
      </c>
      <c r="I224" s="2">
        <f t="shared" si="41"/>
        <v>-16.722624120602276</v>
      </c>
      <c r="J224" s="2">
        <f t="shared" si="41"/>
        <v>-16.028311279518448</v>
      </c>
      <c r="K224" s="2">
        <f t="shared" si="37"/>
        <v>0.27397260273972601</v>
      </c>
      <c r="L224" s="2">
        <f t="shared" si="35"/>
        <v>-1.6383349931437596E-2</v>
      </c>
      <c r="N224" s="13"/>
      <c r="O224" s="13"/>
      <c r="P224" s="13"/>
      <c r="Q224" s="13"/>
      <c r="S224" s="2"/>
      <c r="T224" s="2"/>
      <c r="U224" s="2"/>
      <c r="W224" s="2"/>
      <c r="X224" s="2"/>
    </row>
    <row r="225" spans="1:24" x14ac:dyDescent="0.75">
      <c r="A225">
        <f t="shared" si="38"/>
        <v>221</v>
      </c>
      <c r="C225" s="23">
        <f t="shared" si="38"/>
        <v>44782</v>
      </c>
      <c r="D225" s="33">
        <f t="shared" si="42"/>
        <v>221</v>
      </c>
      <c r="E225" s="32">
        <f t="shared" si="36"/>
        <v>3.7871253906287916</v>
      </c>
      <c r="F225" s="32">
        <f t="shared" si="39"/>
        <v>0.2807502448807272</v>
      </c>
      <c r="G225" s="2">
        <f t="shared" si="34"/>
        <v>-5.8246492554836768</v>
      </c>
      <c r="H225" s="2">
        <f t="shared" si="40"/>
        <v>16.085804128930015</v>
      </c>
      <c r="I225" s="2">
        <f t="shared" si="41"/>
        <v>-16.984599893012273</v>
      </c>
      <c r="J225" s="2">
        <f t="shared" si="41"/>
        <v>-15.718546344599815</v>
      </c>
      <c r="K225" s="2">
        <f t="shared" si="37"/>
        <v>0.27397260273972601</v>
      </c>
      <c r="L225" s="2">
        <f t="shared" si="35"/>
        <v>-1.6130648026182977E-2</v>
      </c>
      <c r="N225" s="13"/>
      <c r="O225" s="13"/>
      <c r="P225" s="13"/>
      <c r="Q225" s="13"/>
      <c r="S225" s="2"/>
      <c r="T225" s="2"/>
      <c r="U225" s="2"/>
      <c r="W225" s="2"/>
      <c r="X225" s="2"/>
    </row>
    <row r="226" spans="1:24" x14ac:dyDescent="0.75">
      <c r="A226">
        <f t="shared" si="38"/>
        <v>222</v>
      </c>
      <c r="C226" s="23">
        <f t="shared" si="38"/>
        <v>44783</v>
      </c>
      <c r="D226" s="33">
        <f t="shared" si="42"/>
        <v>222</v>
      </c>
      <c r="E226" s="32">
        <f t="shared" si="36"/>
        <v>3.8043395969498315</v>
      </c>
      <c r="F226" s="32">
        <f t="shared" si="39"/>
        <v>0.27573492829096741</v>
      </c>
      <c r="G226" s="2">
        <f t="shared" si="34"/>
        <v>-5.6920198027427817</v>
      </c>
      <c r="H226" s="2">
        <f t="shared" si="40"/>
        <v>15.798447655414833</v>
      </c>
      <c r="I226" s="2">
        <f t="shared" ref="I226:J245" si="43">(H226-H225)*60</f>
        <v>-17.241388410910901</v>
      </c>
      <c r="J226" s="2">
        <f t="shared" si="43"/>
        <v>-15.40731107391764</v>
      </c>
      <c r="K226" s="2">
        <f t="shared" si="37"/>
        <v>0.27397260273972601</v>
      </c>
      <c r="L226" s="2">
        <f t="shared" si="35"/>
        <v>-1.5890402571427913E-2</v>
      </c>
      <c r="N226" s="13"/>
      <c r="O226" s="13"/>
      <c r="P226" s="13"/>
      <c r="Q226" s="13"/>
      <c r="S226" s="2"/>
      <c r="T226" s="2"/>
      <c r="U226" s="2"/>
      <c r="W226" s="2"/>
      <c r="X226" s="2"/>
    </row>
    <row r="227" spans="1:24" x14ac:dyDescent="0.75">
      <c r="A227">
        <f t="shared" si="38"/>
        <v>223</v>
      </c>
      <c r="C227" s="23">
        <f t="shared" si="38"/>
        <v>44784</v>
      </c>
      <c r="D227" s="33">
        <f t="shared" si="42"/>
        <v>223</v>
      </c>
      <c r="E227" s="32">
        <f t="shared" si="36"/>
        <v>3.8215538032708714</v>
      </c>
      <c r="F227" s="32">
        <f t="shared" si="39"/>
        <v>0.27064643011701944</v>
      </c>
      <c r="G227" s="2">
        <f t="shared" si="34"/>
        <v>-5.5489032080861316</v>
      </c>
      <c r="H227" s="2">
        <f t="shared" si="40"/>
        <v>15.506898185987589</v>
      </c>
      <c r="I227" s="2">
        <f t="shared" si="43"/>
        <v>-17.492968165634615</v>
      </c>
      <c r="J227" s="2">
        <f t="shared" si="43"/>
        <v>-15.094785283422851</v>
      </c>
      <c r="K227" s="2">
        <f t="shared" si="37"/>
        <v>0.27397260273972601</v>
      </c>
      <c r="L227" s="2">
        <f t="shared" si="35"/>
        <v>-1.5661870538240173E-2</v>
      </c>
      <c r="N227" s="13"/>
      <c r="O227" s="13"/>
      <c r="P227" s="13"/>
      <c r="Q227" s="13"/>
      <c r="S227" s="2"/>
      <c r="T227" s="2"/>
      <c r="U227" s="2"/>
      <c r="W227" s="2"/>
      <c r="X227" s="2"/>
    </row>
    <row r="228" spans="1:24" x14ac:dyDescent="0.75">
      <c r="A228">
        <f t="shared" si="38"/>
        <v>224</v>
      </c>
      <c r="C228" s="23">
        <f t="shared" si="38"/>
        <v>44785</v>
      </c>
      <c r="D228" s="33">
        <f t="shared" si="42"/>
        <v>224</v>
      </c>
      <c r="E228" s="32">
        <f t="shared" si="36"/>
        <v>3.8387680095919112</v>
      </c>
      <c r="F228" s="32">
        <f t="shared" si="39"/>
        <v>0.26548627095044774</v>
      </c>
      <c r="G228" s="2">
        <f t="shared" si="34"/>
        <v>-5.3953769450101339</v>
      </c>
      <c r="H228" s="2">
        <f t="shared" si="40"/>
        <v>15.211242844127286</v>
      </c>
      <c r="I228" s="2">
        <f t="shared" si="43"/>
        <v>-17.739320511618217</v>
      </c>
      <c r="J228" s="2">
        <f t="shared" si="43"/>
        <v>-14.781140759016154</v>
      </c>
      <c r="K228" s="2">
        <f t="shared" si="37"/>
        <v>0.27397260273972601</v>
      </c>
      <c r="L228" s="2">
        <f t="shared" si="35"/>
        <v>-1.5444368489778962E-2</v>
      </c>
      <c r="N228" s="13"/>
      <c r="O228" s="13"/>
      <c r="P228" s="13"/>
      <c r="Q228" s="13"/>
      <c r="S228" s="2"/>
      <c r="T228" s="2"/>
      <c r="U228" s="2"/>
      <c r="W228" s="2"/>
      <c r="X228" s="2"/>
    </row>
    <row r="229" spans="1:24" x14ac:dyDescent="0.75">
      <c r="A229">
        <f t="shared" si="38"/>
        <v>225</v>
      </c>
      <c r="C229" s="23">
        <f t="shared" si="38"/>
        <v>44786</v>
      </c>
      <c r="D229" s="33">
        <f t="shared" si="42"/>
        <v>225</v>
      </c>
      <c r="E229" s="32">
        <f t="shared" si="36"/>
        <v>3.8559822159129515</v>
      </c>
      <c r="F229" s="32">
        <f t="shared" si="39"/>
        <v>0.26025597601431427</v>
      </c>
      <c r="G229" s="2">
        <f t="shared" si="34"/>
        <v>-5.2315319543333674</v>
      </c>
      <c r="H229" s="2">
        <f t="shared" si="40"/>
        <v>14.911569018678192</v>
      </c>
      <c r="I229" s="2">
        <f t="shared" si="43"/>
        <v>-17.980429526945656</v>
      </c>
      <c r="J229" s="2">
        <f t="shared" si="43"/>
        <v>-14.46654091964632</v>
      </c>
      <c r="K229" s="2">
        <f t="shared" si="37"/>
        <v>0.27397260273972601</v>
      </c>
      <c r="L229" s="2">
        <f t="shared" si="35"/>
        <v>-1.5237266847777349E-2</v>
      </c>
      <c r="N229" s="13"/>
      <c r="O229" s="13"/>
      <c r="P229" s="13"/>
      <c r="Q229" s="13"/>
      <c r="S229" s="2"/>
      <c r="T229" s="2"/>
      <c r="U229" s="2"/>
      <c r="W229" s="2"/>
      <c r="X229" s="2"/>
    </row>
    <row r="230" spans="1:24" x14ac:dyDescent="0.75">
      <c r="A230">
        <f t="shared" si="38"/>
        <v>226</v>
      </c>
      <c r="C230" s="23">
        <f t="shared" si="38"/>
        <v>44787</v>
      </c>
      <c r="D230" s="33">
        <f t="shared" si="42"/>
        <v>226</v>
      </c>
      <c r="E230" s="32">
        <f t="shared" si="36"/>
        <v>3.8731964222339914</v>
      </c>
      <c r="F230" s="32">
        <f t="shared" si="39"/>
        <v>0.25495707441297516</v>
      </c>
      <c r="G230" s="2">
        <f t="shared" si="34"/>
        <v>-5.057472563384338</v>
      </c>
      <c r="H230" s="2">
        <f t="shared" si="40"/>
        <v>14.607964320866348</v>
      </c>
      <c r="I230" s="2">
        <f t="shared" si="43"/>
        <v>-18.216281868710631</v>
      </c>
      <c r="J230" s="2">
        <f t="shared" si="43"/>
        <v>-14.151140505898496</v>
      </c>
      <c r="K230" s="2">
        <f t="shared" si="37"/>
        <v>0.27397260273972601</v>
      </c>
      <c r="L230" s="2">
        <f t="shared" si="35"/>
        <v>-1.5039984817665653E-2</v>
      </c>
      <c r="N230" s="13"/>
      <c r="O230" s="13"/>
      <c r="P230" s="13"/>
      <c r="Q230" s="13"/>
      <c r="S230" s="2"/>
      <c r="T230" s="2"/>
      <c r="U230" s="2"/>
      <c r="W230" s="2"/>
      <c r="X230" s="2"/>
    </row>
    <row r="231" spans="1:24" x14ac:dyDescent="0.75">
      <c r="A231">
        <f t="shared" si="38"/>
        <v>227</v>
      </c>
      <c r="C231" s="23">
        <f t="shared" si="38"/>
        <v>44788</v>
      </c>
      <c r="D231" s="33">
        <f t="shared" si="42"/>
        <v>227</v>
      </c>
      <c r="E231" s="32">
        <f t="shared" si="36"/>
        <v>3.8904106285550313</v>
      </c>
      <c r="F231" s="32">
        <f t="shared" si="39"/>
        <v>0.24959109842533483</v>
      </c>
      <c r="G231" s="2">
        <f t="shared" si="34"/>
        <v>-4.8733163889807916</v>
      </c>
      <c r="H231" s="2">
        <f t="shared" si="40"/>
        <v>14.300516543806014</v>
      </c>
      <c r="I231" s="2">
        <f t="shared" si="43"/>
        <v>-18.446866623620046</v>
      </c>
      <c r="J231" s="2">
        <f t="shared" si="43"/>
        <v>-13.835085294564919</v>
      </c>
      <c r="K231" s="2">
        <f t="shared" si="37"/>
        <v>0.27397260273972601</v>
      </c>
      <c r="L231" s="2">
        <f t="shared" si="35"/>
        <v>-1.4851985886260024E-2</v>
      </c>
      <c r="N231" s="13"/>
      <c r="O231" s="13"/>
      <c r="P231" s="13"/>
      <c r="Q231" s="13"/>
      <c r="S231" s="2"/>
      <c r="T231" s="2"/>
      <c r="U231" s="2"/>
      <c r="W231" s="2"/>
      <c r="X231" s="2"/>
    </row>
    <row r="232" spans="1:24" x14ac:dyDescent="0.75">
      <c r="A232">
        <f t="shared" si="38"/>
        <v>228</v>
      </c>
      <c r="C232" s="23">
        <f t="shared" si="38"/>
        <v>44789</v>
      </c>
      <c r="D232" s="33">
        <f t="shared" si="42"/>
        <v>228</v>
      </c>
      <c r="E232" s="32">
        <f t="shared" si="36"/>
        <v>3.9076248348760712</v>
      </c>
      <c r="F232" s="32">
        <f t="shared" si="39"/>
        <v>0.24415958284280997</v>
      </c>
      <c r="G232" s="2">
        <f t="shared" si="34"/>
        <v>-4.679194224307663</v>
      </c>
      <c r="H232" s="2">
        <f t="shared" si="40"/>
        <v>13.989313624567798</v>
      </c>
      <c r="I232" s="2">
        <f t="shared" si="43"/>
        <v>-18.672175154292958</v>
      </c>
      <c r="J232" s="2">
        <f t="shared" si="43"/>
        <v>-13.518511840374714</v>
      </c>
      <c r="K232" s="2">
        <f t="shared" si="37"/>
        <v>0.27397260273972601</v>
      </c>
      <c r="L232" s="2">
        <f t="shared" si="35"/>
        <v>-1.4672773818573376E-2</v>
      </c>
      <c r="N232" s="13"/>
      <c r="O232" s="13"/>
      <c r="P232" s="13"/>
      <c r="Q232" s="13"/>
      <c r="S232" s="2"/>
      <c r="T232" s="2"/>
      <c r="U232" s="2"/>
      <c r="W232" s="2"/>
      <c r="X232" s="2"/>
    </row>
    <row r="233" spans="1:24" x14ac:dyDescent="0.75">
      <c r="A233">
        <f t="shared" si="38"/>
        <v>229</v>
      </c>
      <c r="C233" s="23">
        <f t="shared" si="38"/>
        <v>44790</v>
      </c>
      <c r="D233" s="33">
        <f t="shared" si="42"/>
        <v>229</v>
      </c>
      <c r="E233" s="32">
        <f t="shared" si="36"/>
        <v>3.924839041197111</v>
      </c>
      <c r="F233" s="32">
        <f t="shared" si="39"/>
        <v>0.23866406435312018</v>
      </c>
      <c r="G233" s="2">
        <f t="shared" si="34"/>
        <v>-4.4752499098199827</v>
      </c>
      <c r="H233" s="2">
        <f t="shared" si="40"/>
        <v>13.674443608872464</v>
      </c>
      <c r="I233" s="2">
        <f t="shared" si="43"/>
        <v>-18.892200941720034</v>
      </c>
      <c r="J233" s="2">
        <f t="shared" si="43"/>
        <v>-13.201547245624567</v>
      </c>
      <c r="K233" s="2">
        <f t="shared" si="37"/>
        <v>0.27397260273972601</v>
      </c>
      <c r="L233" s="2">
        <f t="shared" si="35"/>
        <v>-1.4501889090895E-2</v>
      </c>
      <c r="N233" s="13"/>
      <c r="O233" s="13"/>
      <c r="P233" s="13"/>
      <c r="Q233" s="13"/>
      <c r="S233" s="2"/>
      <c r="T233" s="2"/>
      <c r="U233" s="2"/>
      <c r="W233" s="2"/>
      <c r="X233" s="2"/>
    </row>
    <row r="234" spans="1:24" x14ac:dyDescent="0.75">
      <c r="A234">
        <f t="shared" si="38"/>
        <v>230</v>
      </c>
      <c r="C234" s="23">
        <f t="shared" si="38"/>
        <v>44791</v>
      </c>
      <c r="D234" s="33">
        <f t="shared" si="42"/>
        <v>230</v>
      </c>
      <c r="E234" s="32">
        <f t="shared" si="36"/>
        <v>3.9420532475181513</v>
      </c>
      <c r="F234" s="32">
        <f t="shared" si="39"/>
        <v>0.23310608097088403</v>
      </c>
      <c r="G234" s="2">
        <f t="shared" si="34"/>
        <v>-4.2616401883160391</v>
      </c>
      <c r="H234" s="2">
        <f t="shared" si="40"/>
        <v>13.355994618466486</v>
      </c>
      <c r="I234" s="2">
        <f t="shared" si="43"/>
        <v>-19.106939424358664</v>
      </c>
      <c r="J234" s="2">
        <f t="shared" si="43"/>
        <v>-12.884308958317803</v>
      </c>
      <c r="K234" s="2">
        <f t="shared" si="37"/>
        <v>0.27397260273972601</v>
      </c>
      <c r="L234" s="2">
        <f t="shared" si="35"/>
        <v>-1.4338905706188058E-2</v>
      </c>
      <c r="N234" s="13"/>
      <c r="O234" s="13"/>
      <c r="P234" s="13"/>
      <c r="Q234" s="13"/>
      <c r="S234" s="2"/>
      <c r="T234" s="2"/>
      <c r="U234" s="2"/>
      <c r="W234" s="2"/>
      <c r="X234" s="2"/>
    </row>
    <row r="235" spans="1:24" x14ac:dyDescent="0.75">
      <c r="A235">
        <f t="shared" si="38"/>
        <v>231</v>
      </c>
      <c r="C235" s="23">
        <f t="shared" si="38"/>
        <v>44792</v>
      </c>
      <c r="D235" s="33">
        <f t="shared" si="42"/>
        <v>231</v>
      </c>
      <c r="E235" s="32">
        <f t="shared" si="36"/>
        <v>3.9592674538391912</v>
      </c>
      <c r="F235" s="32">
        <f t="shared" si="39"/>
        <v>0.22748717151585862</v>
      </c>
      <c r="G235" s="2">
        <f t="shared" si="34"/>
        <v>-4.038534544344996</v>
      </c>
      <c r="H235" s="2">
        <f t="shared" si="40"/>
        <v>13.034054821227377</v>
      </c>
      <c r="I235" s="2">
        <f t="shared" si="43"/>
        <v>-19.316387834346536</v>
      </c>
      <c r="J235" s="2">
        <f t="shared" si="43"/>
        <v>-12.566904599272277</v>
      </c>
      <c r="K235" s="2">
        <f t="shared" si="37"/>
        <v>0.27397260273972601</v>
      </c>
      <c r="L235" s="2">
        <f t="shared" si="35"/>
        <v>-1.4183428345364572E-2</v>
      </c>
      <c r="N235" s="13"/>
      <c r="O235" s="13"/>
      <c r="P235" s="13"/>
      <c r="Q235" s="13"/>
      <c r="S235" s="2"/>
      <c r="T235" s="2"/>
      <c r="U235" s="2"/>
      <c r="W235" s="2"/>
      <c r="X235" s="2"/>
    </row>
    <row r="236" spans="1:24" x14ac:dyDescent="0.75">
      <c r="A236">
        <f t="shared" si="38"/>
        <v>232</v>
      </c>
      <c r="C236" s="23">
        <f t="shared" si="38"/>
        <v>44793</v>
      </c>
      <c r="D236" s="33">
        <f t="shared" si="42"/>
        <v>232</v>
      </c>
      <c r="E236" s="32">
        <f t="shared" si="36"/>
        <v>3.9764816601602311</v>
      </c>
      <c r="F236" s="32">
        <f t="shared" si="39"/>
        <v>0.221808875139517</v>
      </c>
      <c r="G236" s="2">
        <f t="shared" si="34"/>
        <v>-3.8061150281318263</v>
      </c>
      <c r="H236" s="2">
        <f t="shared" si="40"/>
        <v>12.708712404038573</v>
      </c>
      <c r="I236" s="2">
        <f t="shared" si="43"/>
        <v>-19.520545031328211</v>
      </c>
      <c r="J236" s="2">
        <f t="shared" si="43"/>
        <v>-12.249431818900547</v>
      </c>
      <c r="K236" s="2">
        <f t="shared" si="37"/>
        <v>0.27397260273972601</v>
      </c>
      <c r="L236" s="2">
        <f t="shared" si="35"/>
        <v>-1.4035089814348511E-2</v>
      </c>
      <c r="N236" s="13"/>
      <c r="O236" s="13"/>
      <c r="P236" s="13"/>
      <c r="Q236" s="13"/>
      <c r="S236" s="2"/>
      <c r="T236" s="2"/>
      <c r="U236" s="2"/>
      <c r="W236" s="2"/>
      <c r="X236" s="2"/>
    </row>
    <row r="237" spans="1:24" x14ac:dyDescent="0.75">
      <c r="A237">
        <f t="shared" si="38"/>
        <v>233</v>
      </c>
      <c r="C237" s="23">
        <f t="shared" si="38"/>
        <v>44794</v>
      </c>
      <c r="D237" s="33">
        <f t="shared" si="42"/>
        <v>233</v>
      </c>
      <c r="E237" s="32">
        <f t="shared" si="36"/>
        <v>3.993695866481271</v>
      </c>
      <c r="F237" s="32">
        <f t="shared" si="39"/>
        <v>0.21607273090051338</v>
      </c>
      <c r="G237" s="2">
        <f t="shared" si="34"/>
        <v>-3.5645760642209305</v>
      </c>
      <c r="H237" s="2">
        <f t="shared" si="40"/>
        <v>12.380055548465384</v>
      </c>
      <c r="I237" s="2">
        <f t="shared" si="43"/>
        <v>-19.719411334391381</v>
      </c>
      <c r="J237" s="2">
        <f t="shared" si="43"/>
        <v>-11.931978183790193</v>
      </c>
      <c r="K237" s="2">
        <f t="shared" si="37"/>
        <v>0.27397260273972601</v>
      </c>
      <c r="L237" s="2">
        <f t="shared" si="35"/>
        <v>-1.3893548752234185E-2</v>
      </c>
      <c r="N237" s="13"/>
      <c r="O237" s="13"/>
      <c r="P237" s="13"/>
      <c r="Q237" s="13"/>
      <c r="S237" s="2"/>
      <c r="T237" s="2"/>
      <c r="U237" s="2"/>
      <c r="W237" s="2"/>
      <c r="X237" s="2"/>
    </row>
    <row r="238" spans="1:24" x14ac:dyDescent="0.75">
      <c r="A238">
        <f t="shared" si="38"/>
        <v>234</v>
      </c>
      <c r="C238" s="23">
        <f t="shared" si="38"/>
        <v>44795</v>
      </c>
      <c r="D238" s="33">
        <f t="shared" si="42"/>
        <v>234</v>
      </c>
      <c r="E238" s="32">
        <f t="shared" si="36"/>
        <v>4.0109100728023108</v>
      </c>
      <c r="F238" s="32">
        <f t="shared" si="39"/>
        <v>0.21028027738943769</v>
      </c>
      <c r="G238" s="2">
        <f t="shared" si="34"/>
        <v>-3.3141242450579798</v>
      </c>
      <c r="H238" s="2">
        <f t="shared" si="40"/>
        <v>12.048172409255011</v>
      </c>
      <c r="I238" s="2">
        <f t="shared" si="43"/>
        <v>-19.912988352622349</v>
      </c>
      <c r="J238" s="2">
        <f t="shared" si="43"/>
        <v>-11.614621093858091</v>
      </c>
      <c r="K238" s="2">
        <f t="shared" si="37"/>
        <v>0.27397260273972601</v>
      </c>
      <c r="L238" s="2">
        <f t="shared" si="35"/>
        <v>-1.3758487570432715E-2</v>
      </c>
      <c r="N238" s="13"/>
      <c r="O238" s="13"/>
      <c r="P238" s="13"/>
      <c r="Q238" s="13"/>
      <c r="S238" s="2"/>
      <c r="T238" s="2"/>
      <c r="U238" s="2"/>
      <c r="W238" s="2"/>
      <c r="X238" s="2"/>
    </row>
    <row r="239" spans="1:24" x14ac:dyDescent="0.75">
      <c r="A239">
        <f t="shared" si="38"/>
        <v>235</v>
      </c>
      <c r="C239" s="23">
        <f t="shared" si="38"/>
        <v>44796</v>
      </c>
      <c r="D239" s="33">
        <f t="shared" si="42"/>
        <v>235</v>
      </c>
      <c r="E239" s="32">
        <f t="shared" si="36"/>
        <v>4.0281242791233511</v>
      </c>
      <c r="F239" s="32">
        <f t="shared" si="39"/>
        <v>0.20443305240311233</v>
      </c>
      <c r="G239" s="2">
        <f t="shared" si="34"/>
        <v>-3.0549781097475077</v>
      </c>
      <c r="H239" s="2">
        <f t="shared" si="40"/>
        <v>11.713151095675128</v>
      </c>
      <c r="I239" s="2">
        <f t="shared" si="43"/>
        <v>-20.101278814792991</v>
      </c>
      <c r="J239" s="2">
        <f t="shared" si="43"/>
        <v>-11.297427730238496</v>
      </c>
      <c r="K239" s="2">
        <f t="shared" si="37"/>
        <v>0.27397260273972601</v>
      </c>
      <c r="L239" s="2">
        <f t="shared" si="35"/>
        <v>-1.3629610596620515E-2</v>
      </c>
      <c r="N239" s="13"/>
      <c r="O239" s="13"/>
      <c r="P239" s="13"/>
      <c r="Q239" s="13"/>
      <c r="S239" s="2"/>
      <c r="T239" s="2"/>
      <c r="U239" s="2"/>
      <c r="W239" s="2"/>
      <c r="X239" s="2"/>
    </row>
    <row r="240" spans="1:24" x14ac:dyDescent="0.75">
      <c r="A240">
        <f t="shared" si="38"/>
        <v>236</v>
      </c>
      <c r="C240" s="23">
        <f t="shared" si="38"/>
        <v>44797</v>
      </c>
      <c r="D240" s="33">
        <f t="shared" si="42"/>
        <v>236</v>
      </c>
      <c r="E240" s="32">
        <f t="shared" si="36"/>
        <v>4.0453384854443906</v>
      </c>
      <c r="F240" s="32">
        <f t="shared" si="39"/>
        <v>0.19853259266853782</v>
      </c>
      <c r="G240" s="2">
        <f t="shared" si="34"/>
        <v>-2.7873679082415199</v>
      </c>
      <c r="H240" s="2">
        <f t="shared" si="40"/>
        <v>11.375079655697126</v>
      </c>
      <c r="I240" s="2">
        <f t="shared" si="43"/>
        <v>-20.284286398680109</v>
      </c>
      <c r="J240" s="2">
        <f t="shared" si="43"/>
        <v>-10.980455033227088</v>
      </c>
      <c r="K240" s="2">
        <f t="shared" si="37"/>
        <v>0.27397260273972601</v>
      </c>
      <c r="L240" s="2">
        <f t="shared" si="35"/>
        <v>-1.3506642400668989E-2</v>
      </c>
      <c r="N240" s="13"/>
      <c r="O240" s="13"/>
      <c r="P240" s="13"/>
      <c r="Q240" s="13"/>
      <c r="S240" s="2"/>
      <c r="T240" s="2"/>
      <c r="U240" s="2"/>
      <c r="W240" s="2"/>
      <c r="X240" s="2"/>
    </row>
    <row r="241" spans="1:24" x14ac:dyDescent="0.75">
      <c r="A241">
        <f t="shared" si="38"/>
        <v>237</v>
      </c>
      <c r="C241" s="23">
        <f t="shared" si="38"/>
        <v>44798</v>
      </c>
      <c r="D241" s="33">
        <f t="shared" si="42"/>
        <v>237</v>
      </c>
      <c r="E241" s="32">
        <f t="shared" si="36"/>
        <v>4.0625526917654309</v>
      </c>
      <c r="F241" s="32">
        <f t="shared" si="39"/>
        <v>0.19258043361643656</v>
      </c>
      <c r="G241" s="2">
        <f t="shared" si="34"/>
        <v>-2.5115353512315788</v>
      </c>
      <c r="H241" s="2">
        <f t="shared" si="40"/>
        <v>11.034046063021137</v>
      </c>
      <c r="I241" s="2">
        <f t="shared" si="43"/>
        <v>-20.462015560559372</v>
      </c>
      <c r="J241" s="2">
        <f t="shared" si="43"/>
        <v>-10.663749712755788</v>
      </c>
      <c r="K241" s="2">
        <f t="shared" si="37"/>
        <v>0.27397260273972601</v>
      </c>
      <c r="L241" s="2">
        <f t="shared" si="35"/>
        <v>-1.3389326282588185E-2</v>
      </c>
      <c r="N241" s="13"/>
      <c r="O241" s="13"/>
      <c r="P241" s="13"/>
      <c r="Q241" s="13"/>
      <c r="S241" s="2"/>
      <c r="T241" s="2"/>
      <c r="U241" s="2"/>
      <c r="W241" s="2"/>
      <c r="X241" s="2"/>
    </row>
    <row r="242" spans="1:24" x14ac:dyDescent="0.75">
      <c r="A242">
        <f t="shared" si="38"/>
        <v>238</v>
      </c>
      <c r="C242" s="23">
        <f t="shared" si="38"/>
        <v>44799</v>
      </c>
      <c r="D242" s="33">
        <f t="shared" si="42"/>
        <v>238</v>
      </c>
      <c r="E242" s="32">
        <f t="shared" si="36"/>
        <v>4.0797668980864712</v>
      </c>
      <c r="F242" s="32">
        <f t="shared" si="39"/>
        <v>0.1865781092042075</v>
      </c>
      <c r="G242" s="2">
        <f t="shared" si="34"/>
        <v>-2.2277333460343285</v>
      </c>
      <c r="H242" s="2">
        <f t="shared" si="40"/>
        <v>10.690138206932069</v>
      </c>
      <c r="I242" s="2">
        <f t="shared" si="43"/>
        <v>-20.634471365344069</v>
      </c>
      <c r="J242" s="2">
        <f t="shared" si="43"/>
        <v>-10.347348287081815</v>
      </c>
      <c r="K242" s="2">
        <f t="shared" si="37"/>
        <v>0.27397260273972601</v>
      </c>
      <c r="L242" s="2">
        <f t="shared" si="35"/>
        <v>-1.3277422905045556E-2</v>
      </c>
      <c r="N242" s="13"/>
      <c r="O242" s="13"/>
      <c r="P242" s="13"/>
      <c r="Q242" s="13"/>
      <c r="S242" s="2"/>
      <c r="T242" s="2"/>
      <c r="U242" s="2"/>
      <c r="W242" s="2"/>
      <c r="X242" s="2"/>
    </row>
    <row r="243" spans="1:24" x14ac:dyDescent="0.75">
      <c r="A243">
        <f t="shared" si="38"/>
        <v>239</v>
      </c>
      <c r="C243" s="23">
        <f t="shared" si="38"/>
        <v>44800</v>
      </c>
      <c r="D243" s="33">
        <f t="shared" si="42"/>
        <v>239</v>
      </c>
      <c r="E243" s="32">
        <f t="shared" si="36"/>
        <v>4.0969811044075106</v>
      </c>
      <c r="F243" s="32">
        <f t="shared" si="39"/>
        <v>0.18052715178793877</v>
      </c>
      <c r="G243" s="2">
        <f t="shared" si="34"/>
        <v>-1.9362257187765413</v>
      </c>
      <c r="H243" s="2">
        <f t="shared" si="40"/>
        <v>10.343443884966485</v>
      </c>
      <c r="I243" s="2">
        <f t="shared" si="43"/>
        <v>-20.801659317935055</v>
      </c>
      <c r="J243" s="2">
        <f t="shared" si="43"/>
        <v>-10.031277155459151</v>
      </c>
      <c r="K243" s="2">
        <f t="shared" si="37"/>
        <v>0.27397260273972601</v>
      </c>
      <c r="L243" s="2">
        <f t="shared" si="35"/>
        <v>-1.3170709055094879E-2</v>
      </c>
      <c r="N243" s="13"/>
      <c r="O243" s="13"/>
      <c r="P243" s="13"/>
      <c r="Q243" s="13"/>
      <c r="S243" s="2"/>
      <c r="T243" s="2"/>
      <c r="U243" s="2"/>
      <c r="W243" s="2"/>
      <c r="X243" s="2"/>
    </row>
    <row r="244" spans="1:24" x14ac:dyDescent="0.75">
      <c r="A244">
        <f t="shared" si="38"/>
        <v>240</v>
      </c>
      <c r="C244" s="23">
        <f t="shared" si="38"/>
        <v>44801</v>
      </c>
      <c r="D244" s="33">
        <f t="shared" si="42"/>
        <v>240</v>
      </c>
      <c r="E244" s="32">
        <f t="shared" si="36"/>
        <v>4.1141953107285509</v>
      </c>
      <c r="F244" s="32">
        <f t="shared" si="39"/>
        <v>0.17442909204298784</v>
      </c>
      <c r="G244" s="2">
        <f t="shared" si="34"/>
        <v>-1.6372869232026082</v>
      </c>
      <c r="H244" s="2">
        <f t="shared" si="40"/>
        <v>9.9940507983621742</v>
      </c>
      <c r="I244" s="2">
        <f t="shared" si="43"/>
        <v>-20.963585196258627</v>
      </c>
      <c r="J244" s="2">
        <f t="shared" si="43"/>
        <v>-9.7155526994143315</v>
      </c>
      <c r="K244" s="2">
        <f t="shared" si="37"/>
        <v>0.27397260273972601</v>
      </c>
      <c r="L244" s="2">
        <f t="shared" si="35"/>
        <v>-1.3068976521660136E-2</v>
      </c>
      <c r="N244" s="13"/>
      <c r="O244" s="13"/>
      <c r="P244" s="13"/>
      <c r="Q244" s="13"/>
      <c r="S244" s="2"/>
      <c r="T244" s="2"/>
      <c r="U244" s="2"/>
      <c r="W244" s="2"/>
      <c r="X244" s="2"/>
    </row>
    <row r="245" spans="1:24" x14ac:dyDescent="0.75">
      <c r="A245">
        <f t="shared" si="38"/>
        <v>241</v>
      </c>
      <c r="C245" s="23">
        <f t="shared" si="38"/>
        <v>44802</v>
      </c>
      <c r="D245" s="33">
        <f t="shared" si="42"/>
        <v>241</v>
      </c>
      <c r="E245" s="32">
        <f t="shared" si="36"/>
        <v>4.1314095170495904</v>
      </c>
      <c r="F245" s="32">
        <f t="shared" si="39"/>
        <v>0.16828545893249144</v>
      </c>
      <c r="G245" s="2">
        <f t="shared" si="34"/>
        <v>-1.3312017364433344</v>
      </c>
      <c r="H245" s="2">
        <f t="shared" si="40"/>
        <v>9.6420465502538999</v>
      </c>
      <c r="I245" s="2">
        <f t="shared" si="43"/>
        <v>-21.120254886496461</v>
      </c>
      <c r="J245" s="2">
        <f t="shared" si="43"/>
        <v>-9.4001814142700368</v>
      </c>
      <c r="K245" s="2">
        <f t="shared" si="37"/>
        <v>0.27397260273972601</v>
      </c>
      <c r="L245" s="2">
        <f t="shared" si="35"/>
        <v>-1.2972031076902122E-2</v>
      </c>
      <c r="N245" s="13"/>
      <c r="O245" s="13"/>
      <c r="P245" s="13"/>
      <c r="Q245" s="13"/>
      <c r="S245" s="2"/>
      <c r="T245" s="2"/>
      <c r="U245" s="2"/>
      <c r="W245" s="2"/>
      <c r="X245" s="2"/>
    </row>
    <row r="246" spans="1:24" x14ac:dyDescent="0.75">
      <c r="A246">
        <f t="shared" si="38"/>
        <v>242</v>
      </c>
      <c r="C246" s="23">
        <f t="shared" si="38"/>
        <v>44803</v>
      </c>
      <c r="D246" s="33">
        <f t="shared" si="42"/>
        <v>242</v>
      </c>
      <c r="E246" s="32">
        <f t="shared" si="36"/>
        <v>4.1486237233706307</v>
      </c>
      <c r="F246" s="32">
        <f t="shared" si="39"/>
        <v>0.16209777972301032</v>
      </c>
      <c r="G246" s="2">
        <f t="shared" si="34"/>
        <v>-1.0182649421000669</v>
      </c>
      <c r="H246" s="2">
        <f t="shared" si="40"/>
        <v>9.2875186465697848</v>
      </c>
      <c r="I246" s="2">
        <f t="shared" ref="I246:J265" si="44">(H246-H245)*60</f>
        <v>-21.271674221046908</v>
      </c>
      <c r="J246" s="2">
        <f t="shared" si="44"/>
        <v>-9.085160073026799</v>
      </c>
      <c r="K246" s="2">
        <f t="shared" si="37"/>
        <v>0.27397260273972601</v>
      </c>
      <c r="L246" s="2">
        <f t="shared" si="35"/>
        <v>-1.2879691550966323E-2</v>
      </c>
      <c r="N246" s="13"/>
      <c r="O246" s="13"/>
      <c r="P246" s="13"/>
      <c r="Q246" s="13"/>
      <c r="S246" s="2"/>
      <c r="T246" s="2"/>
      <c r="U246" s="2"/>
      <c r="W246" s="2"/>
      <c r="X246" s="2"/>
    </row>
    <row r="247" spans="1:24" x14ac:dyDescent="0.75">
      <c r="A247">
        <f t="shared" si="38"/>
        <v>243</v>
      </c>
      <c r="C247" s="23">
        <f t="shared" si="38"/>
        <v>44804</v>
      </c>
      <c r="D247" s="33">
        <f t="shared" si="42"/>
        <v>243</v>
      </c>
      <c r="E247" s="32">
        <f t="shared" si="36"/>
        <v>4.165837929691671</v>
      </c>
      <c r="F247" s="32">
        <f t="shared" si="39"/>
        <v>0.15586758004638596</v>
      </c>
      <c r="G247" s="2">
        <f t="shared" si="34"/>
        <v>-0.69878100101405016</v>
      </c>
      <c r="H247" s="2">
        <f t="shared" si="40"/>
        <v>8.9305544995754396</v>
      </c>
      <c r="I247" s="2">
        <f t="shared" si="44"/>
        <v>-21.417848819660712</v>
      </c>
      <c r="J247" s="2">
        <f t="shared" si="44"/>
        <v>-8.7704759168282465</v>
      </c>
      <c r="K247" s="2">
        <f t="shared" si="37"/>
        <v>0.27397260273972601</v>
      </c>
      <c r="L247" s="2">
        <f t="shared" si="35"/>
        <v>-1.2791788990882704E-2</v>
      </c>
      <c r="N247" s="13"/>
      <c r="O247" s="13"/>
      <c r="P247" s="13"/>
      <c r="Q247" s="13"/>
      <c r="S247" s="2"/>
      <c r="T247" s="2"/>
      <c r="U247" s="2"/>
      <c r="W247" s="2"/>
      <c r="X247" s="2"/>
    </row>
    <row r="248" spans="1:24" x14ac:dyDescent="0.75">
      <c r="A248">
        <f t="shared" si="38"/>
        <v>244</v>
      </c>
      <c r="C248" s="23">
        <f t="shared" si="38"/>
        <v>44805</v>
      </c>
      <c r="D248" s="33">
        <f t="shared" si="42"/>
        <v>244</v>
      </c>
      <c r="E248" s="32">
        <f t="shared" si="36"/>
        <v>4.1830521360127104</v>
      </c>
      <c r="F248" s="32">
        <f t="shared" si="39"/>
        <v>0.14959638400672953</v>
      </c>
      <c r="G248" s="2">
        <f t="shared" si="34"/>
        <v>-0.37306371010489986</v>
      </c>
      <c r="H248" s="2">
        <f t="shared" si="40"/>
        <v>8.5712414340039693</v>
      </c>
      <c r="I248" s="2">
        <f t="shared" si="44"/>
        <v>-21.558783934288215</v>
      </c>
      <c r="J248" s="2">
        <f t="shared" si="44"/>
        <v>-8.4561068776501713</v>
      </c>
      <c r="K248" s="2">
        <f t="shared" si="37"/>
        <v>0.27397260273972601</v>
      </c>
      <c r="L248" s="2">
        <f t="shared" si="35"/>
        <v>-1.2708165895386413E-2</v>
      </c>
      <c r="N248" s="13"/>
      <c r="O248" s="13"/>
      <c r="P248" s="13"/>
      <c r="Q248" s="13"/>
      <c r="S248" s="2"/>
      <c r="T248" s="2"/>
      <c r="U248" s="2"/>
      <c r="W248" s="2"/>
      <c r="X248" s="2"/>
    </row>
    <row r="249" spans="1:24" x14ac:dyDescent="0.75">
      <c r="A249">
        <f t="shared" si="38"/>
        <v>245</v>
      </c>
      <c r="C249" s="23">
        <f t="shared" si="38"/>
        <v>44806</v>
      </c>
      <c r="D249" s="33">
        <f t="shared" si="42"/>
        <v>245</v>
      </c>
      <c r="E249" s="32">
        <f t="shared" si="36"/>
        <v>4.2002663423337507</v>
      </c>
      <c r="F249" s="32">
        <f t="shared" si="39"/>
        <v>0.14328571433133394</v>
      </c>
      <c r="G249" s="2">
        <f t="shared" si="34"/>
        <v>-4.1435849676825447E-2</v>
      </c>
      <c r="H249" s="2">
        <f t="shared" si="40"/>
        <v>8.2096666957026088</v>
      </c>
      <c r="I249" s="2">
        <f t="shared" si="44"/>
        <v>-21.694484298081633</v>
      </c>
      <c r="J249" s="2">
        <f t="shared" si="44"/>
        <v>-8.142021827605106</v>
      </c>
      <c r="K249" s="2">
        <f t="shared" si="37"/>
        <v>0.27397260273972601</v>
      </c>
      <c r="L249" s="2">
        <f t="shared" si="35"/>
        <v>-1.2628675518410569E-2</v>
      </c>
      <c r="N249" s="15"/>
      <c r="O249" s="13"/>
      <c r="P249" s="13"/>
      <c r="Q249" s="13"/>
      <c r="S249" s="2"/>
      <c r="T249" s="2"/>
      <c r="U249" s="2"/>
      <c r="W249" s="2"/>
      <c r="X249" s="2"/>
    </row>
    <row r="250" spans="1:24" x14ac:dyDescent="0.75">
      <c r="A250">
        <f t="shared" si="38"/>
        <v>246</v>
      </c>
      <c r="C250" s="23">
        <f t="shared" si="38"/>
        <v>44807</v>
      </c>
      <c r="D250" s="33">
        <f t="shared" si="42"/>
        <v>246</v>
      </c>
      <c r="E250" s="32">
        <f t="shared" si="36"/>
        <v>4.2174805486547902</v>
      </c>
      <c r="F250" s="32">
        <f t="shared" si="39"/>
        <v>0.13693709256416337</v>
      </c>
      <c r="G250" s="2">
        <f t="shared" si="34"/>
        <v>0.29577118039487066</v>
      </c>
      <c r="H250" s="2">
        <f t="shared" si="40"/>
        <v>7.845917462718849</v>
      </c>
      <c r="I250" s="2">
        <f t="shared" si="44"/>
        <v>-21.824953979025583</v>
      </c>
      <c r="J250" s="2">
        <f t="shared" si="44"/>
        <v>-7.8281808566369904</v>
      </c>
      <c r="K250" s="2">
        <f t="shared" si="37"/>
        <v>0.27397260273972601</v>
      </c>
      <c r="L250" s="2">
        <f t="shared" si="35"/>
        <v>-1.2553181234793057E-2</v>
      </c>
      <c r="N250" s="13"/>
      <c r="O250" s="13"/>
      <c r="P250" s="13"/>
      <c r="Q250" s="13"/>
      <c r="S250" s="2"/>
      <c r="T250" s="2"/>
      <c r="U250" s="2"/>
      <c r="W250" s="2"/>
      <c r="X250" s="2"/>
    </row>
    <row r="251" spans="1:24" x14ac:dyDescent="0.75">
      <c r="A251">
        <f t="shared" si="38"/>
        <v>247</v>
      </c>
      <c r="C251" s="23">
        <f t="shared" si="38"/>
        <v>44808</v>
      </c>
      <c r="D251" s="33">
        <f t="shared" si="42"/>
        <v>247</v>
      </c>
      <c r="E251" s="32">
        <f t="shared" si="36"/>
        <v>4.2346947549758305</v>
      </c>
      <c r="F251" s="32">
        <f t="shared" si="39"/>
        <v>0.1305520393004348</v>
      </c>
      <c r="G251" s="2">
        <f t="shared" si="34"/>
        <v>0.63821773517183389</v>
      </c>
      <c r="H251" s="2">
        <f t="shared" si="40"/>
        <v>7.48008085874097</v>
      </c>
      <c r="I251" s="2">
        <f t="shared" si="44"/>
        <v>-21.950196238672746</v>
      </c>
      <c r="J251" s="2">
        <f t="shared" si="44"/>
        <v>-7.5145355788297508</v>
      </c>
      <c r="K251" s="2">
        <f t="shared" si="37"/>
        <v>0.27397260273972601</v>
      </c>
      <c r="L251" s="2">
        <f t="shared" si="35"/>
        <v>-1.2481555962448753E-2</v>
      </c>
      <c r="N251" s="13"/>
      <c r="O251" s="13"/>
      <c r="P251" s="13"/>
      <c r="Q251" s="13"/>
      <c r="S251" s="2"/>
      <c r="T251" s="2"/>
      <c r="U251" s="2"/>
      <c r="W251" s="2"/>
      <c r="X251" s="2"/>
    </row>
    <row r="252" spans="1:24" x14ac:dyDescent="0.75">
      <c r="A252">
        <f t="shared" si="38"/>
        <v>248</v>
      </c>
      <c r="C252" s="23">
        <f t="shared" si="38"/>
        <v>44809</v>
      </c>
      <c r="D252" s="33">
        <f t="shared" si="42"/>
        <v>248</v>
      </c>
      <c r="E252" s="32">
        <f t="shared" si="36"/>
        <v>4.2519089612968708</v>
      </c>
      <c r="F252" s="32">
        <f t="shared" si="39"/>
        <v>0.12413207446068944</v>
      </c>
      <c r="G252" s="2">
        <f t="shared" si="34"/>
        <v>0.98555630941628369</v>
      </c>
      <c r="H252" s="2">
        <f t="shared" si="40"/>
        <v>7.1122439688011792</v>
      </c>
      <c r="I252" s="2">
        <f t="shared" si="44"/>
        <v>-22.070213396387448</v>
      </c>
      <c r="J252" s="2">
        <f t="shared" si="44"/>
        <v>-7.201029462882147</v>
      </c>
      <c r="K252" s="2">
        <f t="shared" si="37"/>
        <v>0.27397260273972601</v>
      </c>
      <c r="L252" s="2">
        <f t="shared" si="35"/>
        <v>-1.241368163592705E-2</v>
      </c>
      <c r="N252" s="13"/>
      <c r="O252" s="13"/>
      <c r="P252" s="13"/>
      <c r="Q252" s="13"/>
      <c r="S252" s="2"/>
      <c r="T252" s="2"/>
      <c r="U252" s="2"/>
      <c r="W252" s="2"/>
      <c r="X252" s="2"/>
    </row>
    <row r="253" spans="1:24" x14ac:dyDescent="0.75">
      <c r="A253">
        <f t="shared" si="38"/>
        <v>249</v>
      </c>
      <c r="C253" s="23">
        <f t="shared" si="38"/>
        <v>44810</v>
      </c>
      <c r="D253" s="33">
        <f t="shared" si="42"/>
        <v>249</v>
      </c>
      <c r="E253" s="32">
        <f t="shared" si="36"/>
        <v>4.2691231676179102</v>
      </c>
      <c r="F253" s="32">
        <f t="shared" si="39"/>
        <v>0.11767871760261651</v>
      </c>
      <c r="G253" s="2">
        <f t="shared" si="34"/>
        <v>1.3374319321598356</v>
      </c>
      <c r="H253" s="2">
        <f t="shared" si="40"/>
        <v>6.7424938571417954</v>
      </c>
      <c r="I253" s="2">
        <f t="shared" si="44"/>
        <v>-22.185006699563026</v>
      </c>
      <c r="J253" s="2">
        <f t="shared" si="44"/>
        <v>-6.8875981905346606</v>
      </c>
      <c r="K253" s="2">
        <f t="shared" si="37"/>
        <v>0.27397260273972601</v>
      </c>
      <c r="L253" s="2">
        <f t="shared" si="35"/>
        <v>-1.2349448726789088E-2</v>
      </c>
      <c r="N253" s="13"/>
      <c r="O253" s="13"/>
      <c r="P253" s="13"/>
      <c r="Q253" s="13"/>
      <c r="S253" s="2"/>
      <c r="T253" s="2"/>
      <c r="U253" s="2"/>
      <c r="W253" s="2"/>
      <c r="X253" s="2"/>
    </row>
    <row r="254" spans="1:24" x14ac:dyDescent="0.75">
      <c r="A254">
        <f t="shared" si="38"/>
        <v>250</v>
      </c>
      <c r="C254" s="23">
        <f t="shared" si="38"/>
        <v>44811</v>
      </c>
      <c r="D254" s="33">
        <f t="shared" si="42"/>
        <v>250</v>
      </c>
      <c r="E254" s="32">
        <f t="shared" si="36"/>
        <v>4.2863373739389505</v>
      </c>
      <c r="F254" s="32">
        <f t="shared" si="39"/>
        <v>0.11119348826877823</v>
      </c>
      <c r="G254" s="2">
        <f t="shared" si="34"/>
        <v>1.693482570614939</v>
      </c>
      <c r="H254" s="2">
        <f t="shared" si="40"/>
        <v>6.3709175871384236</v>
      </c>
      <c r="I254" s="2">
        <f t="shared" si="44"/>
        <v>-22.294576200202307</v>
      </c>
      <c r="J254" s="2">
        <f t="shared" si="44"/>
        <v>-6.5741700383568968</v>
      </c>
      <c r="K254" s="2">
        <f t="shared" si="37"/>
        <v>0.27397260273972601</v>
      </c>
      <c r="L254" s="2">
        <f t="shared" si="35"/>
        <v>-1.2288755806770612E-2</v>
      </c>
      <c r="N254" s="13"/>
      <c r="O254" s="13"/>
      <c r="P254" s="13"/>
      <c r="Q254" s="13"/>
      <c r="S254" s="2"/>
      <c r="T254" s="2"/>
      <c r="U254" s="2"/>
      <c r="W254" s="2"/>
      <c r="X254" s="2"/>
    </row>
    <row r="255" spans="1:24" x14ac:dyDescent="0.75">
      <c r="A255">
        <f t="shared" si="38"/>
        <v>251</v>
      </c>
      <c r="C255" s="23">
        <f t="shared" si="38"/>
        <v>44812</v>
      </c>
      <c r="D255" s="33">
        <f t="shared" si="42"/>
        <v>251</v>
      </c>
      <c r="E255" s="32">
        <f t="shared" si="36"/>
        <v>4.30355158025999</v>
      </c>
      <c r="F255" s="32">
        <f t="shared" si="39"/>
        <v>0.10467790636827369</v>
      </c>
      <c r="G255" s="2">
        <f t="shared" si="34"/>
        <v>2.0533395429548911</v>
      </c>
      <c r="H255" s="2">
        <f t="shared" si="40"/>
        <v>5.9976022431676856</v>
      </c>
      <c r="I255" s="2">
        <f t="shared" si="44"/>
        <v>-22.398920638244277</v>
      </c>
      <c r="J255" s="2">
        <f t="shared" si="44"/>
        <v>-6.2606662825182013</v>
      </c>
      <c r="K255" s="2">
        <f t="shared" si="37"/>
        <v>0.27397260273972601</v>
      </c>
      <c r="L255" s="2">
        <f t="shared" si="35"/>
        <v>-1.2231509150130243E-2</v>
      </c>
      <c r="N255" s="13"/>
      <c r="O255" s="13"/>
      <c r="P255" s="13"/>
      <c r="Q255" s="13"/>
      <c r="S255" s="2"/>
      <c r="T255" s="2"/>
      <c r="U255" s="2"/>
      <c r="W255" s="2"/>
      <c r="X255" s="2"/>
    </row>
    <row r="256" spans="1:24" x14ac:dyDescent="0.75">
      <c r="A256">
        <f t="shared" si="38"/>
        <v>252</v>
      </c>
      <c r="C256" s="23">
        <f t="shared" si="38"/>
        <v>44813</v>
      </c>
      <c r="D256" s="33">
        <f t="shared" si="42"/>
        <v>252</v>
      </c>
      <c r="E256" s="32">
        <f t="shared" si="36"/>
        <v>4.3207657865810303</v>
      </c>
      <c r="F256" s="32">
        <f t="shared" si="39"/>
        <v>9.8133492590256333E-2</v>
      </c>
      <c r="G256" s="2">
        <f t="shared" si="34"/>
        <v>2.4166279394785972</v>
      </c>
      <c r="H256" s="2">
        <f t="shared" si="40"/>
        <v>5.6226349543000245</v>
      </c>
      <c r="I256" s="2">
        <f t="shared" si="44"/>
        <v>-22.49803733205967</v>
      </c>
      <c r="J256" s="2">
        <f t="shared" si="44"/>
        <v>-5.9470016289235872</v>
      </c>
      <c r="K256" s="2">
        <f t="shared" si="37"/>
        <v>0.27397260273972601</v>
      </c>
      <c r="L256" s="2">
        <f t="shared" si="35"/>
        <v>-1.2177622371944216E-2</v>
      </c>
      <c r="N256" s="13"/>
      <c r="O256" s="13"/>
      <c r="P256" s="13"/>
      <c r="Q256" s="13"/>
      <c r="S256" s="2"/>
      <c r="T256" s="2"/>
      <c r="U256" s="2"/>
      <c r="W256" s="2"/>
      <c r="X256" s="2"/>
    </row>
    <row r="257" spans="1:24" x14ac:dyDescent="0.75">
      <c r="A257">
        <f t="shared" si="38"/>
        <v>253</v>
      </c>
      <c r="C257" s="23">
        <f t="shared" si="38"/>
        <v>44814</v>
      </c>
      <c r="D257" s="33">
        <f t="shared" si="42"/>
        <v>253</v>
      </c>
      <c r="E257" s="32">
        <f t="shared" si="36"/>
        <v>4.3379799929020706</v>
      </c>
      <c r="F257" s="32">
        <f t="shared" si="39"/>
        <v>9.1561768847135766E-2</v>
      </c>
      <c r="G257" s="2">
        <f t="shared" si="34"/>
        <v>2.7829670516649476</v>
      </c>
      <c r="H257" s="2">
        <f t="shared" si="40"/>
        <v>5.2461029196933007</v>
      </c>
      <c r="I257" s="2">
        <f t="shared" si="44"/>
        <v>-22.591922076403428</v>
      </c>
      <c r="J257" s="2">
        <f t="shared" si="44"/>
        <v>-5.6330846606254426</v>
      </c>
      <c r="K257" s="2">
        <f t="shared" si="37"/>
        <v>0.27397260273972601</v>
      </c>
      <c r="L257" s="2">
        <f t="shared" si="35"/>
        <v>-1.2127016099523555E-2</v>
      </c>
      <c r="N257" s="13"/>
      <c r="O257" s="13"/>
      <c r="P257" s="13"/>
      <c r="Q257" s="13"/>
      <c r="S257" s="2"/>
      <c r="T257" s="2"/>
      <c r="U257" s="2"/>
      <c r="W257" s="2"/>
      <c r="X257" s="2"/>
    </row>
    <row r="258" spans="1:24" x14ac:dyDescent="0.75">
      <c r="A258">
        <f t="shared" si="38"/>
        <v>254</v>
      </c>
      <c r="C258" s="23">
        <f t="shared" si="38"/>
        <v>44815</v>
      </c>
      <c r="D258" s="33">
        <f t="shared" si="42"/>
        <v>254</v>
      </c>
      <c r="E258" s="32">
        <f t="shared" si="36"/>
        <v>4.35519419922311</v>
      </c>
      <c r="F258" s="32">
        <f t="shared" si="39"/>
        <v>8.496425874517631E-2</v>
      </c>
      <c r="G258" s="2">
        <f t="shared" si="34"/>
        <v>3.1519708086133651</v>
      </c>
      <c r="H258" s="2">
        <f t="shared" si="40"/>
        <v>4.8680934355560987</v>
      </c>
      <c r="I258" s="2">
        <f t="shared" si="44"/>
        <v>-22.680569048232115</v>
      </c>
      <c r="J258" s="2">
        <f t="shared" si="44"/>
        <v>-5.3188183097212516</v>
      </c>
      <c r="K258" s="2">
        <f t="shared" si="37"/>
        <v>0.27397260273972601</v>
      </c>
      <c r="L258" s="2">
        <f t="shared" si="35"/>
        <v>-1.2079617674367009E-2</v>
      </c>
      <c r="N258" s="13"/>
      <c r="O258" s="13"/>
      <c r="P258" s="13"/>
      <c r="Q258" s="13"/>
      <c r="S258" s="2"/>
      <c r="T258" s="2"/>
      <c r="U258" s="2"/>
      <c r="W258" s="2"/>
      <c r="X258" s="2"/>
    </row>
    <row r="259" spans="1:24" x14ac:dyDescent="0.75">
      <c r="A259">
        <f t="shared" si="38"/>
        <v>255</v>
      </c>
      <c r="C259" s="23">
        <f t="shared" si="38"/>
        <v>44816</v>
      </c>
      <c r="D259" s="33">
        <f t="shared" si="42"/>
        <v>255</v>
      </c>
      <c r="E259" s="32">
        <f t="shared" si="36"/>
        <v>4.3724084055441503</v>
      </c>
      <c r="F259" s="32">
        <f t="shared" si="39"/>
        <v>7.8342488080126213E-2</v>
      </c>
      <c r="G259" s="2">
        <f t="shared" si="34"/>
        <v>3.5232482203573858</v>
      </c>
      <c r="H259" s="2">
        <f t="shared" si="40"/>
        <v>4.4886939235451919</v>
      </c>
      <c r="I259" s="2">
        <f t="shared" si="44"/>
        <v>-22.76397072065441</v>
      </c>
      <c r="J259" s="2">
        <f t="shared" si="44"/>
        <v>-5.0041003453376476</v>
      </c>
      <c r="K259" s="2">
        <f t="shared" si="37"/>
        <v>0.27397260273972601</v>
      </c>
      <c r="L259" s="2">
        <f t="shared" si="35"/>
        <v>-1.2035360882411554E-2</v>
      </c>
      <c r="N259" s="13"/>
      <c r="O259" s="13"/>
      <c r="P259" s="13"/>
      <c r="Q259" s="13"/>
      <c r="S259" s="2"/>
      <c r="T259" s="2"/>
      <c r="U259" s="2"/>
      <c r="W259" s="2"/>
      <c r="X259" s="2"/>
    </row>
    <row r="260" spans="1:24" x14ac:dyDescent="0.75">
      <c r="A260">
        <f t="shared" si="38"/>
        <v>256</v>
      </c>
      <c r="C260" s="23">
        <f t="shared" si="38"/>
        <v>44817</v>
      </c>
      <c r="D260" s="33">
        <f t="shared" si="42"/>
        <v>256</v>
      </c>
      <c r="E260" s="32">
        <f t="shared" si="36"/>
        <v>4.3896226118651898</v>
      </c>
      <c r="F260" s="32">
        <f t="shared" si="39"/>
        <v>7.1697985355425528E-2</v>
      </c>
      <c r="G260" s="2">
        <f t="shared" si="34"/>
        <v>3.8964038275299706</v>
      </c>
      <c r="H260" s="2">
        <f t="shared" si="40"/>
        <v>4.1079919604566664</v>
      </c>
      <c r="I260" s="2">
        <f t="shared" si="44"/>
        <v>-22.842117785311533</v>
      </c>
      <c r="J260" s="2">
        <f t="shared" si="44"/>
        <v>-4.6888238794274173</v>
      </c>
      <c r="K260" s="2">
        <f t="shared" si="37"/>
        <v>0.27397260273972601</v>
      </c>
      <c r="L260" s="2">
        <f t="shared" si="35"/>
        <v>-1.1994185710569368E-2</v>
      </c>
      <c r="N260" s="13"/>
      <c r="O260" s="13"/>
      <c r="P260" s="13"/>
      <c r="Q260" s="13"/>
      <c r="S260" s="2"/>
      <c r="T260" s="2"/>
      <c r="U260" s="2"/>
      <c r="W260" s="2"/>
      <c r="X260" s="2"/>
    </row>
    <row r="261" spans="1:24" x14ac:dyDescent="0.75">
      <c r="A261">
        <f t="shared" si="38"/>
        <v>257</v>
      </c>
      <c r="C261" s="23">
        <f t="shared" si="38"/>
        <v>44818</v>
      </c>
      <c r="D261" s="33">
        <f t="shared" si="42"/>
        <v>257</v>
      </c>
      <c r="E261" s="32">
        <f t="shared" si="36"/>
        <v>4.4068368181862301</v>
      </c>
      <c r="F261" s="32">
        <f t="shared" si="39"/>
        <v>6.5032282320448623E-2</v>
      </c>
      <c r="G261" s="2">
        <f t="shared" ref="G261:G324" si="45">229.18*(0.000075+0.001868*COS(E261)-0.032077*SIN(E261)-0.014615*COS(2*E261)-0.040849*SIN(2*E261))</f>
        <v>4.2710381568520273</v>
      </c>
      <c r="H261" s="2">
        <f t="shared" si="40"/>
        <v>3.7260753090649459</v>
      </c>
      <c r="I261" s="2">
        <f t="shared" si="44"/>
        <v>-22.914999083503229</v>
      </c>
      <c r="J261" s="2">
        <f t="shared" si="44"/>
        <v>-4.3728778915017585</v>
      </c>
      <c r="K261" s="2">
        <f t="shared" si="37"/>
        <v>0.27397260273972601</v>
      </c>
      <c r="L261" s="2">
        <f t="shared" ref="L261:L324" si="46">(K261/I261)</f>
        <v>-1.1956038127750222E-2</v>
      </c>
      <c r="N261" s="13"/>
      <c r="O261" s="13"/>
      <c r="P261" s="13"/>
      <c r="Q261" s="13"/>
      <c r="S261" s="2"/>
      <c r="T261" s="2"/>
      <c r="U261" s="2"/>
      <c r="W261" s="2"/>
      <c r="X261" s="2"/>
    </row>
    <row r="262" spans="1:24" x14ac:dyDescent="0.75">
      <c r="A262">
        <f t="shared" si="38"/>
        <v>258</v>
      </c>
      <c r="C262" s="23">
        <f t="shared" si="38"/>
        <v>44819</v>
      </c>
      <c r="D262" s="33">
        <f t="shared" si="42"/>
        <v>258</v>
      </c>
      <c r="E262" s="32">
        <f t="shared" ref="E262:E325" si="47">(D262-1)*$E$2</f>
        <v>4.4240510245072704</v>
      </c>
      <c r="F262" s="32">
        <f t="shared" si="39"/>
        <v>5.8346914526185976E-2</v>
      </c>
      <c r="G262" s="2">
        <f t="shared" si="45"/>
        <v>4.6467481819077925</v>
      </c>
      <c r="H262" s="2">
        <f t="shared" si="40"/>
        <v>3.3430319499610119</v>
      </c>
      <c r="I262" s="2">
        <f t="shared" si="44"/>
        <v>-22.982601546236037</v>
      </c>
      <c r="J262" s="2">
        <f t="shared" si="44"/>
        <v>-4.056147763968454</v>
      </c>
      <c r="K262" s="2">
        <f t="shared" ref="K262:K325" si="48">(100*(1/365))</f>
        <v>0.27397260273972601</v>
      </c>
      <c r="L262" s="2">
        <f t="shared" si="46"/>
        <v>-1.1920869888839706E-2</v>
      </c>
      <c r="N262" s="13"/>
      <c r="O262" s="13"/>
      <c r="P262" s="13"/>
      <c r="Q262" s="13"/>
      <c r="S262" s="20"/>
      <c r="T262" s="2"/>
      <c r="U262" s="2"/>
      <c r="W262" s="2"/>
      <c r="X262" s="2"/>
    </row>
    <row r="263" spans="1:24" x14ac:dyDescent="0.75">
      <c r="A263">
        <f t="shared" ref="A263:C326" si="49">A262+1</f>
        <v>259</v>
      </c>
      <c r="C263" s="23">
        <f t="shared" si="49"/>
        <v>44820</v>
      </c>
      <c r="D263" s="33">
        <f t="shared" si="42"/>
        <v>259</v>
      </c>
      <c r="E263" s="32">
        <f t="shared" si="47"/>
        <v>4.4412652308283098</v>
      </c>
      <c r="F263" s="32">
        <f t="shared" ref="F263:F326" si="50">0.006918-0.399912*COS(E263)+0.070257*SIN(E263)-0.006758*COS(2*E263)+0.000907*SIN(2*E263)-0.002697*COS(3*E263)+0.00148*SIN(3*E263)</f>
        <v>5.1643421895684834E-2</v>
      </c>
      <c r="G263" s="2">
        <f t="shared" si="45"/>
        <v>5.0231277886650707</v>
      </c>
      <c r="H263" s="2">
        <f t="shared" ref="H263:H326" si="51">F263*(180/PI())</f>
        <v>2.958950114236246</v>
      </c>
      <c r="I263" s="2">
        <f t="shared" si="44"/>
        <v>-23.044910143485957</v>
      </c>
      <c r="J263" s="2">
        <f t="shared" si="44"/>
        <v>-3.7385158349952263</v>
      </c>
      <c r="K263" s="2">
        <f t="shared" si="48"/>
        <v>0.27397260273972601</v>
      </c>
      <c r="L263" s="2">
        <f t="shared" si="46"/>
        <v>-1.1888638360222425E-2</v>
      </c>
      <c r="N263" s="13"/>
      <c r="O263" s="13"/>
      <c r="P263" s="13"/>
      <c r="Q263" s="13"/>
      <c r="S263" s="20"/>
      <c r="T263" s="2"/>
      <c r="U263" s="2"/>
      <c r="W263" s="2"/>
      <c r="X263" s="2"/>
    </row>
    <row r="264" spans="1:24" x14ac:dyDescent="0.75">
      <c r="A264">
        <f t="shared" si="49"/>
        <v>260</v>
      </c>
      <c r="C264" s="23">
        <f t="shared" si="49"/>
        <v>44821</v>
      </c>
      <c r="D264" s="33">
        <f t="shared" si="42"/>
        <v>260</v>
      </c>
      <c r="E264" s="32">
        <f t="shared" si="47"/>
        <v>4.4584794371493501</v>
      </c>
      <c r="F264" s="32">
        <f t="shared" si="50"/>
        <v>4.4923349306522205E-2</v>
      </c>
      <c r="G264" s="2">
        <f t="shared" si="45"/>
        <v>5.399768245192071</v>
      </c>
      <c r="H264" s="2">
        <f t="shared" si="51"/>
        <v>2.5739183168556758</v>
      </c>
      <c r="I264" s="2">
        <f t="shared" si="44"/>
        <v>-23.101907842834208</v>
      </c>
      <c r="J264" s="2">
        <f t="shared" si="44"/>
        <v>-3.4198619608950764</v>
      </c>
      <c r="K264" s="2">
        <f t="shared" si="48"/>
        <v>0.27397260273972601</v>
      </c>
      <c r="L264" s="2">
        <f t="shared" si="46"/>
        <v>-1.1859306365673488E-2</v>
      </c>
      <c r="N264" s="13"/>
      <c r="O264" s="13"/>
      <c r="P264" s="15"/>
      <c r="Q264" s="13"/>
      <c r="S264" s="20"/>
      <c r="T264" s="2"/>
      <c r="U264" s="2"/>
      <c r="W264" s="2"/>
      <c r="X264" s="2"/>
    </row>
    <row r="265" spans="1:24" x14ac:dyDescent="0.75">
      <c r="A265">
        <f t="shared" si="49"/>
        <v>261</v>
      </c>
      <c r="C265" s="23">
        <f t="shared" si="49"/>
        <v>44822</v>
      </c>
      <c r="D265" s="33">
        <f t="shared" si="42"/>
        <v>261</v>
      </c>
      <c r="E265" s="32">
        <f t="shared" si="47"/>
        <v>4.4756936434703896</v>
      </c>
      <c r="F265" s="32">
        <f t="shared" si="50"/>
        <v>3.8188247182535141E-2</v>
      </c>
      <c r="G265" s="2">
        <f t="shared" si="45"/>
        <v>5.7762586750173739</v>
      </c>
      <c r="H265" s="2">
        <f t="shared" si="51"/>
        <v>2.1880253905616205</v>
      </c>
      <c r="I265" s="2">
        <f t="shared" si="44"/>
        <v>-23.153575577643323</v>
      </c>
      <c r="J265" s="2">
        <f t="shared" si="44"/>
        <v>-3.1000640885469011</v>
      </c>
      <c r="K265" s="2">
        <f t="shared" si="48"/>
        <v>0.27397260273972601</v>
      </c>
      <c r="L265" s="2">
        <f t="shared" si="46"/>
        <v>-1.1832842051586582E-2</v>
      </c>
      <c r="N265" s="13"/>
      <c r="O265" s="13"/>
      <c r="P265" s="13"/>
      <c r="Q265" s="15"/>
      <c r="S265" s="20"/>
      <c r="T265" s="2"/>
      <c r="U265" s="2"/>
      <c r="W265" s="2"/>
      <c r="X265" s="2"/>
    </row>
    <row r="266" spans="1:24" x14ac:dyDescent="0.75">
      <c r="A266">
        <f t="shared" si="49"/>
        <v>262</v>
      </c>
      <c r="C266" s="23">
        <f t="shared" si="49"/>
        <v>44823</v>
      </c>
      <c r="D266" s="33">
        <f t="shared" si="42"/>
        <v>262</v>
      </c>
      <c r="E266" s="32">
        <f t="shared" si="47"/>
        <v>4.4929078497914299</v>
      </c>
      <c r="F266" s="32">
        <f t="shared" si="50"/>
        <v>3.1439672091976421E-2</v>
      </c>
      <c r="G266" s="2">
        <f t="shared" si="45"/>
        <v>6.1521865335757386</v>
      </c>
      <c r="H266" s="2">
        <f t="shared" si="51"/>
        <v>1.8013605201454888</v>
      </c>
      <c r="I266" s="2">
        <f t="shared" ref="I266:J285" si="52">(H266-H265)*60</f>
        <v>-23.199892224967904</v>
      </c>
      <c r="J266" s="2">
        <f t="shared" si="52"/>
        <v>-2.7789988394748377</v>
      </c>
      <c r="K266" s="2">
        <f t="shared" si="48"/>
        <v>0.27397260273972601</v>
      </c>
      <c r="L266" s="2">
        <f t="shared" si="46"/>
        <v>-1.1809218770631812E-2</v>
      </c>
      <c r="N266" s="13"/>
      <c r="O266" s="13"/>
      <c r="P266" s="13"/>
      <c r="Q266" s="13"/>
      <c r="S266" s="20"/>
      <c r="T266" s="2"/>
      <c r="U266" s="2"/>
      <c r="W266" s="2"/>
      <c r="X266" s="2"/>
    </row>
    <row r="267" spans="1:24" x14ac:dyDescent="0.75">
      <c r="A267">
        <f t="shared" si="49"/>
        <v>263</v>
      </c>
      <c r="C267" s="23">
        <f t="shared" si="49"/>
        <v>44824</v>
      </c>
      <c r="D267" s="33">
        <f t="shared" si="42"/>
        <v>263</v>
      </c>
      <c r="E267" s="32">
        <f t="shared" si="47"/>
        <v>4.5101220561124702</v>
      </c>
      <c r="F267" s="32">
        <f t="shared" si="50"/>
        <v>2.4679187349249006E-2</v>
      </c>
      <c r="G267" s="2">
        <f t="shared" si="45"/>
        <v>6.5271380871776348</v>
      </c>
      <c r="H267" s="2">
        <f t="shared" si="51"/>
        <v>1.4140132769246216</v>
      </c>
      <c r="I267" s="2">
        <f t="shared" si="52"/>
        <v>-23.240834593252025</v>
      </c>
      <c r="J267" s="2">
        <f t="shared" si="52"/>
        <v>-2.4565420970472474</v>
      </c>
      <c r="K267" s="2">
        <f t="shared" si="48"/>
        <v>0.27397260273972601</v>
      </c>
      <c r="L267" s="2">
        <f t="shared" si="46"/>
        <v>-1.1788414983138082E-2</v>
      </c>
      <c r="N267" s="13"/>
      <c r="O267" s="13"/>
      <c r="P267" s="13"/>
      <c r="Q267" s="13"/>
      <c r="S267" s="20"/>
      <c r="T267" s="2"/>
      <c r="U267" s="2"/>
      <c r="W267" s="2"/>
      <c r="X267" s="2"/>
    </row>
    <row r="268" spans="1:24" x14ac:dyDescent="0.75">
      <c r="A268">
        <f t="shared" si="49"/>
        <v>264</v>
      </c>
      <c r="C268" s="38">
        <f t="shared" si="49"/>
        <v>44825</v>
      </c>
      <c r="D268" s="33">
        <f t="shared" si="42"/>
        <v>264</v>
      </c>
      <c r="E268" s="32">
        <f t="shared" si="47"/>
        <v>4.5273362624335096</v>
      </c>
      <c r="F268" s="32">
        <f t="shared" si="50"/>
        <v>1.7908363617326329E-2</v>
      </c>
      <c r="G268" s="2">
        <f t="shared" si="45"/>
        <v>6.9006988939382587</v>
      </c>
      <c r="H268" s="2">
        <f t="shared" si="51"/>
        <v>1.0260736532584347</v>
      </c>
      <c r="I268" s="2">
        <f t="shared" si="52"/>
        <v>-23.276377419971219</v>
      </c>
      <c r="J268" s="2">
        <f t="shared" si="52"/>
        <v>-2.1325696031516372</v>
      </c>
      <c r="K268" s="2">
        <f t="shared" si="48"/>
        <v>0.27397260273972601</v>
      </c>
      <c r="L268" s="2">
        <f t="shared" si="46"/>
        <v>-1.1770414175560519E-2</v>
      </c>
      <c r="N268" s="13"/>
      <c r="O268" s="13"/>
      <c r="P268" s="13"/>
      <c r="Q268" s="13"/>
      <c r="S268" s="20"/>
      <c r="T268" s="2"/>
      <c r="U268" s="7"/>
      <c r="W268" s="2"/>
      <c r="X268" s="2"/>
    </row>
    <row r="269" spans="1:24" x14ac:dyDescent="0.75">
      <c r="A269">
        <f t="shared" si="49"/>
        <v>265</v>
      </c>
      <c r="C269" s="23">
        <f t="shared" si="49"/>
        <v>44826</v>
      </c>
      <c r="D269" s="33">
        <f t="shared" si="42"/>
        <v>265</v>
      </c>
      <c r="E269" s="32">
        <f t="shared" si="47"/>
        <v>4.5445504687545499</v>
      </c>
      <c r="F269" s="32">
        <f t="shared" si="50"/>
        <v>1.1128779507957412E-2</v>
      </c>
      <c r="G269" s="2">
        <f t="shared" si="45"/>
        <v>7.2724542860986112</v>
      </c>
      <c r="H269" s="2">
        <f t="shared" si="51"/>
        <v>0.63763209693763667</v>
      </c>
      <c r="I269" s="2">
        <f t="shared" si="52"/>
        <v>-23.306493379247883</v>
      </c>
      <c r="J269" s="2">
        <f t="shared" si="52"/>
        <v>-1.8069575565998264</v>
      </c>
      <c r="K269" s="2">
        <f t="shared" si="48"/>
        <v>0.27397260273972601</v>
      </c>
      <c r="L269" s="2">
        <f t="shared" si="46"/>
        <v>-1.175520479557304E-2</v>
      </c>
      <c r="N269" s="13"/>
      <c r="O269" s="13"/>
      <c r="P269" s="13"/>
      <c r="Q269" s="13"/>
      <c r="R269" s="16"/>
      <c r="S269" s="2"/>
      <c r="T269" s="2"/>
      <c r="U269" s="2"/>
      <c r="V269" s="7"/>
      <c r="W269" s="2"/>
      <c r="X269" s="23"/>
    </row>
    <row r="270" spans="1:24" x14ac:dyDescent="0.75">
      <c r="A270">
        <f t="shared" si="49"/>
        <v>266</v>
      </c>
      <c r="C270" s="23">
        <f t="shared" si="49"/>
        <v>44827</v>
      </c>
      <c r="D270" s="33">
        <f t="shared" si="42"/>
        <v>266</v>
      </c>
      <c r="E270" s="32">
        <f t="shared" si="47"/>
        <v>4.5617646750755894</v>
      </c>
      <c r="F270" s="32">
        <f t="shared" si="50"/>
        <v>4.3420221767461985E-3</v>
      </c>
      <c r="G270" s="2">
        <f t="shared" si="45"/>
        <v>7.6419898531694841</v>
      </c>
      <c r="H270" s="2">
        <f t="shared" si="51"/>
        <v>0.24877954527976395</v>
      </c>
      <c r="I270" s="2">
        <f t="shared" si="52"/>
        <v>-23.33115309947236</v>
      </c>
      <c r="J270" s="2">
        <f t="shared" si="52"/>
        <v>-1.4795832134686293</v>
      </c>
      <c r="K270" s="2">
        <f t="shared" si="48"/>
        <v>0.27397260273972601</v>
      </c>
      <c r="L270" s="2">
        <f t="shared" si="46"/>
        <v>-1.1742780203432036E-2</v>
      </c>
      <c r="N270" s="13"/>
      <c r="O270" s="13"/>
      <c r="P270" s="13"/>
      <c r="Q270" s="13"/>
      <c r="S270" s="2"/>
      <c r="T270" s="2"/>
      <c r="U270" s="2"/>
      <c r="W270" s="2"/>
      <c r="X270" s="2"/>
    </row>
    <row r="271" spans="1:24" x14ac:dyDescent="0.75">
      <c r="A271">
        <f t="shared" si="49"/>
        <v>267</v>
      </c>
      <c r="C271" s="23">
        <f t="shared" si="49"/>
        <v>44828</v>
      </c>
      <c r="D271" s="33">
        <f t="shared" si="42"/>
        <v>267</v>
      </c>
      <c r="E271" s="32">
        <f t="shared" si="47"/>
        <v>4.5789788813966297</v>
      </c>
      <c r="F271" s="32">
        <f t="shared" si="50"/>
        <v>-2.4503120898228025E-3</v>
      </c>
      <c r="G271" s="2">
        <f t="shared" si="45"/>
        <v>8.0088919253286139</v>
      </c>
      <c r="H271" s="2">
        <f t="shared" si="51"/>
        <v>-0.14039254123672726</v>
      </c>
      <c r="I271" s="2">
        <f t="shared" si="52"/>
        <v>-23.350325190989473</v>
      </c>
      <c r="J271" s="2">
        <f t="shared" si="52"/>
        <v>-1.1503254910267913</v>
      </c>
      <c r="K271" s="2">
        <f t="shared" si="48"/>
        <v>0.27397260273972601</v>
      </c>
      <c r="L271" s="2">
        <f t="shared" si="46"/>
        <v>-1.1733138639347419E-2</v>
      </c>
      <c r="N271" s="13"/>
      <c r="O271" s="13"/>
      <c r="P271" s="13"/>
      <c r="Q271" s="13"/>
      <c r="S271" s="2"/>
      <c r="T271" s="2"/>
      <c r="U271" s="2"/>
      <c r="W271" s="2"/>
      <c r="X271" s="2"/>
    </row>
    <row r="272" spans="1:24" x14ac:dyDescent="0.75">
      <c r="A272">
        <f t="shared" si="49"/>
        <v>268</v>
      </c>
      <c r="C272" s="23">
        <f t="shared" si="49"/>
        <v>44829</v>
      </c>
      <c r="D272" s="33">
        <f t="shared" si="42"/>
        <v>268</v>
      </c>
      <c r="E272" s="32">
        <f t="shared" si="47"/>
        <v>4.59619308771767</v>
      </c>
      <c r="F272" s="32">
        <f t="shared" si="50"/>
        <v>-9.2466172983150085E-3</v>
      </c>
      <c r="G272" s="2">
        <f t="shared" si="45"/>
        <v>8.372748056499864</v>
      </c>
      <c r="H272" s="2">
        <f t="shared" si="51"/>
        <v>-0.52979214596610968</v>
      </c>
      <c r="I272" s="2">
        <f t="shared" si="52"/>
        <v>-23.363976283762945</v>
      </c>
      <c r="J272" s="2">
        <f t="shared" si="52"/>
        <v>-0.81906556640831241</v>
      </c>
      <c r="K272" s="2">
        <f t="shared" si="48"/>
        <v>0.27397260273972601</v>
      </c>
      <c r="L272" s="2">
        <f t="shared" si="46"/>
        <v>-1.1726283206772742E-2</v>
      </c>
      <c r="N272" s="13"/>
      <c r="O272" s="13"/>
      <c r="P272" s="13"/>
      <c r="Q272" s="13"/>
      <c r="S272" s="2"/>
      <c r="T272" s="2"/>
      <c r="U272" s="2"/>
      <c r="W272" s="2"/>
      <c r="X272" s="2"/>
    </row>
    <row r="273" spans="1:24" x14ac:dyDescent="0.75">
      <c r="A273">
        <f t="shared" si="49"/>
        <v>269</v>
      </c>
      <c r="C273" s="23">
        <f t="shared" si="49"/>
        <v>44830</v>
      </c>
      <c r="D273" s="33">
        <f t="shared" ref="D273:D336" si="53">D272+1</f>
        <v>269</v>
      </c>
      <c r="E273" s="32">
        <f t="shared" si="47"/>
        <v>4.6134072940387094</v>
      </c>
      <c r="F273" s="32">
        <f t="shared" si="50"/>
        <v>-1.6045277186141793E-2</v>
      </c>
      <c r="G273" s="2">
        <f t="shared" si="45"/>
        <v>8.7331475065444426</v>
      </c>
      <c r="H273" s="2">
        <f t="shared" si="51"/>
        <v>-0.91932666388347017</v>
      </c>
      <c r="I273" s="2">
        <f t="shared" si="52"/>
        <v>-23.372071075041628</v>
      </c>
      <c r="J273" s="2">
        <f t="shared" si="52"/>
        <v>-0.48568747672099732</v>
      </c>
      <c r="K273" s="2">
        <f t="shared" si="48"/>
        <v>0.27397260273972601</v>
      </c>
      <c r="L273" s="2">
        <f t="shared" si="46"/>
        <v>-1.1722221871569335E-2</v>
      </c>
      <c r="N273" s="13"/>
      <c r="O273" s="13"/>
      <c r="P273" s="13"/>
      <c r="Q273" s="13"/>
      <c r="S273" s="2"/>
      <c r="T273" s="2"/>
      <c r="U273" s="2"/>
      <c r="W273" s="2"/>
      <c r="X273" s="2"/>
    </row>
    <row r="274" spans="1:24" ht="18.5" x14ac:dyDescent="0.9">
      <c r="A274">
        <f t="shared" si="49"/>
        <v>270</v>
      </c>
      <c r="C274" s="41">
        <f t="shared" si="49"/>
        <v>44831</v>
      </c>
      <c r="D274" s="33">
        <f t="shared" si="53"/>
        <v>270</v>
      </c>
      <c r="E274" s="32">
        <f t="shared" si="47"/>
        <v>4.6306215003597497</v>
      </c>
      <c r="F274" s="32">
        <f t="shared" si="50"/>
        <v>-2.2844664676098109E-2</v>
      </c>
      <c r="G274" s="2">
        <f t="shared" si="45"/>
        <v>9.0896817219945145</v>
      </c>
      <c r="H274" s="2">
        <f t="shared" si="51"/>
        <v>-1.3089028703320174</v>
      </c>
      <c r="I274" s="20">
        <f t="shared" si="52"/>
        <v>-23.374572386912831</v>
      </c>
      <c r="J274" s="20">
        <f t="shared" si="52"/>
        <v>-0.15007871227219027</v>
      </c>
      <c r="K274" s="2">
        <f t="shared" si="48"/>
        <v>0.27397260273972601</v>
      </c>
      <c r="L274" s="2">
        <f t="shared" si="46"/>
        <v>-1.1720967477168493E-2</v>
      </c>
      <c r="N274" s="13"/>
      <c r="O274" s="13"/>
      <c r="P274" s="13"/>
      <c r="Q274" s="13"/>
      <c r="S274" s="2"/>
      <c r="T274" s="27"/>
      <c r="U274" s="2"/>
      <c r="W274" s="2"/>
      <c r="X274" s="2"/>
    </row>
    <row r="275" spans="1:24" x14ac:dyDescent="0.75">
      <c r="A275">
        <f t="shared" si="49"/>
        <v>271</v>
      </c>
      <c r="C275" s="23">
        <f t="shared" si="49"/>
        <v>44832</v>
      </c>
      <c r="D275" s="33">
        <f t="shared" si="53"/>
        <v>271</v>
      </c>
      <c r="E275" s="32">
        <f t="shared" si="47"/>
        <v>4.6478357066807892</v>
      </c>
      <c r="F275" s="32">
        <f t="shared" si="50"/>
        <v>-2.9643141350489007E-2</v>
      </c>
      <c r="G275" s="2">
        <f t="shared" si="45"/>
        <v>9.4419448147609906</v>
      </c>
      <c r="H275" s="2">
        <f t="shared" si="51"/>
        <v>-1.6984268908927516</v>
      </c>
      <c r="I275" s="2">
        <f t="shared" si="52"/>
        <v>-23.371441233644052</v>
      </c>
      <c r="J275" s="2">
        <f t="shared" si="52"/>
        <v>0.18786919612672648</v>
      </c>
      <c r="K275" s="2">
        <f t="shared" si="48"/>
        <v>0.27397260273972601</v>
      </c>
      <c r="L275" s="2">
        <f t="shared" si="46"/>
        <v>-1.1722537775947353E-2</v>
      </c>
      <c r="N275" s="13"/>
      <c r="O275" s="13"/>
      <c r="P275" s="13"/>
      <c r="Q275" s="13"/>
      <c r="S275" s="2"/>
      <c r="T275" s="2"/>
      <c r="U275" s="2"/>
      <c r="W275" s="2"/>
      <c r="X275" s="2"/>
    </row>
    <row r="276" spans="1:24" x14ac:dyDescent="0.75">
      <c r="A276">
        <f t="shared" si="49"/>
        <v>272</v>
      </c>
      <c r="C276" s="23">
        <f t="shared" si="49"/>
        <v>44833</v>
      </c>
      <c r="D276" s="33">
        <f t="shared" si="53"/>
        <v>272</v>
      </c>
      <c r="E276" s="32">
        <f t="shared" si="47"/>
        <v>4.6650499130018295</v>
      </c>
      <c r="F276" s="32">
        <f t="shared" si="50"/>
        <v>-3.6439056947667019E-2</v>
      </c>
      <c r="G276" s="2">
        <f t="shared" si="45"/>
        <v>9.7895340382502489</v>
      </c>
      <c r="H276" s="2">
        <f t="shared" si="51"/>
        <v>-2.08780417253818</v>
      </c>
      <c r="I276" s="2">
        <f t="shared" si="52"/>
        <v>-23.362636898725704</v>
      </c>
      <c r="J276" s="2">
        <f t="shared" si="52"/>
        <v>0.52826009510091865</v>
      </c>
      <c r="K276" s="2">
        <f t="shared" si="48"/>
        <v>0.27397260273972601</v>
      </c>
      <c r="L276" s="2">
        <f t="shared" si="46"/>
        <v>-1.172695547713065E-2</v>
      </c>
      <c r="N276" s="13"/>
      <c r="O276" s="13"/>
      <c r="P276" s="13"/>
      <c r="Q276" s="13"/>
      <c r="S276" s="2"/>
      <c r="T276" s="2"/>
      <c r="U276" s="2"/>
      <c r="W276" s="2"/>
      <c r="X276" s="2"/>
    </row>
    <row r="277" spans="1:24" x14ac:dyDescent="0.75">
      <c r="A277">
        <f t="shared" si="49"/>
        <v>273</v>
      </c>
      <c r="C277" s="23">
        <f t="shared" si="49"/>
        <v>44834</v>
      </c>
      <c r="D277" s="33">
        <f t="shared" si="53"/>
        <v>273</v>
      </c>
      <c r="E277" s="32">
        <f t="shared" si="47"/>
        <v>4.6822641193228698</v>
      </c>
      <c r="F277" s="32">
        <f t="shared" si="50"/>
        <v>-4.3230748883739144E-2</v>
      </c>
      <c r="G277" s="2">
        <f t="shared" si="45"/>
        <v>10.132050260326427</v>
      </c>
      <c r="H277" s="2">
        <f t="shared" si="51"/>
        <v>-2.4769394562281479</v>
      </c>
      <c r="I277" s="2">
        <f t="shared" si="52"/>
        <v>-23.348117021398078</v>
      </c>
      <c r="J277" s="2">
        <f t="shared" si="52"/>
        <v>0.87119263965753646</v>
      </c>
      <c r="K277" s="2">
        <f t="shared" si="48"/>
        <v>0.27397260273972601</v>
      </c>
      <c r="L277" s="2">
        <f t="shared" si="46"/>
        <v>-1.1734248311700496E-2</v>
      </c>
      <c r="N277" s="13"/>
      <c r="O277" s="13"/>
      <c r="P277" s="13"/>
      <c r="Q277" s="13"/>
      <c r="S277" s="2"/>
      <c r="T277" s="2"/>
      <c r="U277" s="2"/>
      <c r="W277" s="2"/>
      <c r="X277" s="2"/>
    </row>
    <row r="278" spans="1:24" x14ac:dyDescent="0.75">
      <c r="A278">
        <f t="shared" si="49"/>
        <v>274</v>
      </c>
      <c r="C278" s="23">
        <f t="shared" si="49"/>
        <v>44835</v>
      </c>
      <c r="D278" s="33">
        <f t="shared" si="53"/>
        <v>274</v>
      </c>
      <c r="E278" s="32">
        <f t="shared" si="47"/>
        <v>4.6994783256439092</v>
      </c>
      <c r="F278" s="32">
        <f t="shared" si="50"/>
        <v>-5.0016541802168052E-2</v>
      </c>
      <c r="G278" s="2">
        <f t="shared" si="45"/>
        <v>10.469098432560463</v>
      </c>
      <c r="H278" s="2">
        <f t="shared" si="51"/>
        <v>-2.8657367511038858</v>
      </c>
      <c r="I278" s="2">
        <f t="shared" si="52"/>
        <v>-23.327837692544271</v>
      </c>
      <c r="J278" s="2">
        <f t="shared" si="52"/>
        <v>1.2167597312284073</v>
      </c>
      <c r="K278" s="2">
        <f t="shared" si="48"/>
        <v>0.27397260273972601</v>
      </c>
      <c r="L278" s="2">
        <f t="shared" si="46"/>
        <v>-1.1744449114856857E-2</v>
      </c>
      <c r="N278" s="13"/>
      <c r="O278" s="13"/>
      <c r="P278" s="13"/>
      <c r="Q278" s="13"/>
      <c r="S278" s="2"/>
      <c r="T278" s="2"/>
      <c r="U278" s="2"/>
      <c r="W278" s="2"/>
      <c r="X278" s="2"/>
    </row>
    <row r="279" spans="1:24" x14ac:dyDescent="0.75">
      <c r="A279">
        <f t="shared" si="49"/>
        <v>275</v>
      </c>
      <c r="C279" s="23">
        <f t="shared" si="49"/>
        <v>44836</v>
      </c>
      <c r="D279" s="33">
        <f t="shared" si="53"/>
        <v>275</v>
      </c>
      <c r="E279" s="32">
        <f t="shared" si="47"/>
        <v>4.7166925319649495</v>
      </c>
      <c r="F279" s="32">
        <f t="shared" si="50"/>
        <v>-5.6794747153919974E-2</v>
      </c>
      <c r="G279" s="2">
        <f t="shared" si="45"/>
        <v>10.800288055210654</v>
      </c>
      <c r="H279" s="2">
        <f t="shared" si="51"/>
        <v>-3.2540993104322586</v>
      </c>
      <c r="I279" s="2">
        <f t="shared" si="52"/>
        <v>-23.30175355970237</v>
      </c>
      <c r="J279" s="2">
        <f t="shared" si="52"/>
        <v>1.5650479705141151</v>
      </c>
      <c r="K279" s="2">
        <f t="shared" si="48"/>
        <v>0.27397260273972601</v>
      </c>
      <c r="L279" s="2">
        <f t="shared" si="46"/>
        <v>-1.1757595926751593E-2</v>
      </c>
      <c r="N279" s="13"/>
      <c r="O279" s="13"/>
      <c r="P279" s="13"/>
      <c r="Q279" s="13"/>
      <c r="S279" s="2"/>
      <c r="T279" s="2"/>
      <c r="U279" s="2"/>
      <c r="W279" s="2"/>
      <c r="X279" s="2"/>
    </row>
    <row r="280" spans="1:24" x14ac:dyDescent="0.75">
      <c r="A280">
        <f t="shared" si="49"/>
        <v>276</v>
      </c>
      <c r="C280" s="23">
        <f t="shared" si="49"/>
        <v>44837</v>
      </c>
      <c r="D280" s="33">
        <f t="shared" si="53"/>
        <v>276</v>
      </c>
      <c r="E280" s="32">
        <f t="shared" si="47"/>
        <v>4.733906738285989</v>
      </c>
      <c r="F280" s="32">
        <f t="shared" si="50"/>
        <v>-6.3563662810744007E-2</v>
      </c>
      <c r="G280" s="2">
        <f t="shared" si="45"/>
        <v>11.125233637384493</v>
      </c>
      <c r="H280" s="2">
        <f t="shared" si="51"/>
        <v>-3.6419296094482991</v>
      </c>
      <c r="I280" s="2">
        <f t="shared" si="52"/>
        <v>-23.26981794096243</v>
      </c>
      <c r="J280" s="2">
        <f t="shared" si="52"/>
        <v>1.9161371243963998</v>
      </c>
      <c r="K280" s="2">
        <f t="shared" si="48"/>
        <v>0.27397260273972601</v>
      </c>
      <c r="L280" s="2">
        <f t="shared" si="46"/>
        <v>-1.1773732112336184E-2</v>
      </c>
      <c r="N280" s="13"/>
      <c r="O280" s="13"/>
      <c r="P280" s="13"/>
      <c r="Q280" s="13"/>
      <c r="S280" s="2"/>
      <c r="T280" s="2"/>
      <c r="U280" s="2"/>
      <c r="W280" s="2"/>
      <c r="X280" s="2"/>
    </row>
    <row r="281" spans="1:24" x14ac:dyDescent="0.75">
      <c r="A281">
        <f t="shared" si="49"/>
        <v>277</v>
      </c>
      <c r="C281" s="23">
        <f t="shared" si="49"/>
        <v>44838</v>
      </c>
      <c r="D281" s="33">
        <f t="shared" si="53"/>
        <v>277</v>
      </c>
      <c r="E281" s="32">
        <f t="shared" si="47"/>
        <v>4.7511209446070293</v>
      </c>
      <c r="F281" s="32">
        <f t="shared" si="50"/>
        <v>-7.0321572714104191E-2</v>
      </c>
      <c r="G281" s="2">
        <f t="shared" si="45"/>
        <v>11.443555151837531</v>
      </c>
      <c r="H281" s="2">
        <f t="shared" si="51"/>
        <v>-4.0291293252404996</v>
      </c>
      <c r="I281" s="2">
        <f t="shared" si="52"/>
        <v>-23.231982947532028</v>
      </c>
      <c r="J281" s="2">
        <f t="shared" si="52"/>
        <v>2.2700996058240719</v>
      </c>
      <c r="K281" s="2">
        <f t="shared" si="48"/>
        <v>0.27397260273972601</v>
      </c>
      <c r="L281" s="2">
        <f t="shared" si="46"/>
        <v>-1.1792906501286433E-2</v>
      </c>
      <c r="N281" s="13"/>
      <c r="O281" s="13"/>
      <c r="P281" s="13"/>
      <c r="Q281" s="13"/>
      <c r="S281" s="2"/>
      <c r="T281" s="2"/>
      <c r="U281" s="2"/>
      <c r="W281" s="2"/>
      <c r="X281" s="2"/>
    </row>
    <row r="282" spans="1:24" x14ac:dyDescent="0.75">
      <c r="A282">
        <f t="shared" si="49"/>
        <v>278</v>
      </c>
      <c r="C282" s="23">
        <f t="shared" si="49"/>
        <v>44839</v>
      </c>
      <c r="D282" s="33">
        <f t="shared" si="53"/>
        <v>278</v>
      </c>
      <c r="E282" s="32">
        <f t="shared" si="47"/>
        <v>4.7683351509280696</v>
      </c>
      <c r="F282" s="32">
        <f t="shared" si="50"/>
        <v>-7.7066746562184846E-2</v>
      </c>
      <c r="G282" s="2">
        <f t="shared" si="45"/>
        <v>11.754878483870412</v>
      </c>
      <c r="H282" s="2">
        <f t="shared" si="51"/>
        <v>-4.415599318817538</v>
      </c>
      <c r="I282" s="2">
        <f t="shared" si="52"/>
        <v>-23.188199614622302</v>
      </c>
      <c r="J282" s="2">
        <f t="shared" si="52"/>
        <v>2.6269999745835548</v>
      </c>
      <c r="K282" s="2">
        <f t="shared" si="48"/>
        <v>0.27397260273972601</v>
      </c>
      <c r="L282" s="2">
        <f t="shared" si="46"/>
        <v>-1.1815173549177185E-2</v>
      </c>
      <c r="N282" s="13"/>
      <c r="O282" s="13"/>
      <c r="P282" s="13"/>
      <c r="Q282" s="13"/>
      <c r="S282" s="2"/>
      <c r="T282" s="2"/>
      <c r="U282" s="2"/>
      <c r="W282" s="2"/>
      <c r="X282" s="2"/>
    </row>
    <row r="283" spans="1:24" x14ac:dyDescent="0.75">
      <c r="A283">
        <f t="shared" si="49"/>
        <v>279</v>
      </c>
      <c r="C283" s="23">
        <f t="shared" si="49"/>
        <v>44840</v>
      </c>
      <c r="D283" s="33">
        <f t="shared" si="53"/>
        <v>279</v>
      </c>
      <c r="E283" s="32">
        <f t="shared" si="47"/>
        <v>4.785549357249109</v>
      </c>
      <c r="F283" s="32">
        <f t="shared" si="50"/>
        <v>-8.3797439537318635E-2</v>
      </c>
      <c r="G283" s="2">
        <f t="shared" si="45"/>
        <v>12.058835873792891</v>
      </c>
      <c r="H283" s="2">
        <f t="shared" si="51"/>
        <v>-4.8012396194910556</v>
      </c>
      <c r="I283" s="2">
        <f t="shared" si="52"/>
        <v>-23.138418040411057</v>
      </c>
      <c r="J283" s="2">
        <f t="shared" si="52"/>
        <v>2.9868944526747043</v>
      </c>
      <c r="K283" s="2">
        <f t="shared" si="48"/>
        <v>0.27397260273972601</v>
      </c>
      <c r="L283" s="2">
        <f t="shared" si="46"/>
        <v>-1.1840593521183475E-2</v>
      </c>
      <c r="N283" s="13"/>
      <c r="O283" s="13"/>
      <c r="P283" s="13"/>
      <c r="Q283" s="13"/>
      <c r="S283" s="2"/>
      <c r="T283" s="2"/>
      <c r="U283" s="2"/>
      <c r="W283" s="2"/>
      <c r="X283" s="2"/>
    </row>
    <row r="284" spans="1:24" x14ac:dyDescent="0.75">
      <c r="A284">
        <f t="shared" si="49"/>
        <v>280</v>
      </c>
      <c r="C284" s="23">
        <f t="shared" si="49"/>
        <v>44841</v>
      </c>
      <c r="D284" s="33">
        <f t="shared" si="53"/>
        <v>280</v>
      </c>
      <c r="E284" s="32">
        <f t="shared" si="47"/>
        <v>4.8027635635701493</v>
      </c>
      <c r="F284" s="32">
        <f t="shared" si="50"/>
        <v>-9.0511892076079611E-2</v>
      </c>
      <c r="G284" s="2">
        <f t="shared" si="45"/>
        <v>12.355066352430521</v>
      </c>
      <c r="H284" s="2">
        <f t="shared" si="51"/>
        <v>-5.1859494117029605</v>
      </c>
      <c r="I284" s="2">
        <f t="shared" si="52"/>
        <v>-23.082587532714296</v>
      </c>
      <c r="J284" s="2">
        <f t="shared" si="52"/>
        <v>3.3498304618056807</v>
      </c>
      <c r="K284" s="2">
        <f t="shared" si="48"/>
        <v>0.27397260273972601</v>
      </c>
      <c r="L284" s="2">
        <f t="shared" si="46"/>
        <v>-1.1869232699818962E-2</v>
      </c>
      <c r="N284" s="13"/>
      <c r="O284" s="13"/>
      <c r="P284" s="13"/>
      <c r="Q284" s="13"/>
      <c r="S284" s="2"/>
      <c r="T284" s="2"/>
      <c r="U284" s="2"/>
      <c r="W284" s="2"/>
      <c r="X284" s="2"/>
    </row>
    <row r="285" spans="1:24" x14ac:dyDescent="0.75">
      <c r="A285">
        <f t="shared" si="49"/>
        <v>281</v>
      </c>
      <c r="C285" s="23">
        <f t="shared" si="49"/>
        <v>44842</v>
      </c>
      <c r="D285" s="33">
        <f t="shared" si="53"/>
        <v>281</v>
      </c>
      <c r="E285" s="32">
        <f t="shared" si="47"/>
        <v>4.8199777698911888</v>
      </c>
      <c r="F285" s="32">
        <f t="shared" si="50"/>
        <v>-9.7208329684179681E-2</v>
      </c>
      <c r="G285" s="2">
        <f t="shared" si="45"/>
        <v>12.643216169157837</v>
      </c>
      <c r="H285" s="2">
        <f t="shared" si="51"/>
        <v>-5.5696270244197743</v>
      </c>
      <c r="I285" s="2">
        <f t="shared" si="52"/>
        <v>-23.020656763008827</v>
      </c>
      <c r="J285" s="2">
        <f t="shared" si="52"/>
        <v>3.7158461823281641</v>
      </c>
      <c r="K285" s="2">
        <f t="shared" si="48"/>
        <v>0.27397260273972601</v>
      </c>
      <c r="L285" s="2">
        <f t="shared" si="46"/>
        <v>-1.190116361840571E-2</v>
      </c>
      <c r="N285" s="13"/>
      <c r="O285" s="13"/>
      <c r="P285" s="13"/>
      <c r="Q285" s="13"/>
      <c r="S285" s="2"/>
      <c r="T285" s="2"/>
      <c r="U285" s="2"/>
      <c r="W285" s="2"/>
      <c r="X285" s="2"/>
    </row>
    <row r="286" spans="1:24" x14ac:dyDescent="0.75">
      <c r="A286">
        <f t="shared" si="49"/>
        <v>282</v>
      </c>
      <c r="C286" s="23">
        <f t="shared" si="49"/>
        <v>44843</v>
      </c>
      <c r="D286" s="33">
        <f t="shared" si="53"/>
        <v>282</v>
      </c>
      <c r="E286" s="32">
        <f t="shared" si="47"/>
        <v>4.8371919762122291</v>
      </c>
      <c r="F286" s="32">
        <f t="shared" si="50"/>
        <v>-0.10388496279821144</v>
      </c>
      <c r="G286" s="2">
        <f t="shared" si="45"/>
        <v>12.922939211951022</v>
      </c>
      <c r="H286" s="2">
        <f t="shared" si="51"/>
        <v>-5.9521699232110823</v>
      </c>
      <c r="I286" s="2">
        <f t="shared" ref="I286:J305" si="54">(H286-H285)*60</f>
        <v>-22.952573927478479</v>
      </c>
      <c r="J286" s="2">
        <f t="shared" si="54"/>
        <v>4.0849701318208531</v>
      </c>
      <c r="K286" s="2">
        <f t="shared" si="48"/>
        <v>0.27397260273972601</v>
      </c>
      <c r="L286" s="2">
        <f t="shared" si="46"/>
        <v>-1.1936465322162849E-2</v>
      </c>
      <c r="N286" s="13"/>
      <c r="O286" s="13"/>
      <c r="P286" s="13"/>
      <c r="Q286" s="13"/>
      <c r="S286" s="2"/>
      <c r="T286" s="2"/>
      <c r="U286" s="2"/>
      <c r="W286" s="2"/>
      <c r="X286" s="2"/>
    </row>
    <row r="287" spans="1:24" x14ac:dyDescent="0.75">
      <c r="A287">
        <f t="shared" si="49"/>
        <v>283</v>
      </c>
      <c r="C287" s="23">
        <f t="shared" si="49"/>
        <v>44844</v>
      </c>
      <c r="D287" s="33">
        <f t="shared" si="53"/>
        <v>283</v>
      </c>
      <c r="E287" s="32">
        <f t="shared" si="47"/>
        <v>4.8544061825332694</v>
      </c>
      <c r="F287" s="32">
        <f t="shared" si="50"/>
        <v>-0.11053998669614547</v>
      </c>
      <c r="G287" s="2">
        <f t="shared" si="45"/>
        <v>13.193897418961535</v>
      </c>
      <c r="H287" s="2">
        <f t="shared" si="51"/>
        <v>-6.3334747051214038</v>
      </c>
      <c r="I287" s="2">
        <f t="shared" si="54"/>
        <v>-22.878286914619288</v>
      </c>
      <c r="J287" s="2">
        <f t="shared" si="54"/>
        <v>4.4572207715514622</v>
      </c>
      <c r="K287" s="2">
        <f t="shared" si="48"/>
        <v>0.27397260273972601</v>
      </c>
      <c r="L287" s="2">
        <f t="shared" si="46"/>
        <v>-1.1975223659104335E-2</v>
      </c>
      <c r="N287" s="13"/>
      <c r="O287" s="13"/>
      <c r="P287" s="13"/>
      <c r="Q287" s="13"/>
      <c r="S287" s="2"/>
      <c r="T287" s="2"/>
      <c r="U287" s="2"/>
      <c r="W287" s="2"/>
      <c r="X287" s="2"/>
    </row>
    <row r="288" spans="1:24" x14ac:dyDescent="0.75">
      <c r="A288">
        <f t="shared" si="49"/>
        <v>284</v>
      </c>
      <c r="C288" s="23">
        <f t="shared" si="49"/>
        <v>44845</v>
      </c>
      <c r="D288" s="33">
        <f t="shared" si="53"/>
        <v>284</v>
      </c>
      <c r="E288" s="32">
        <f t="shared" si="47"/>
        <v>4.8716203888543088</v>
      </c>
      <c r="F288" s="32">
        <f t="shared" si="50"/>
        <v>-0.1171715814583891</v>
      </c>
      <c r="G288" s="2">
        <f t="shared" si="45"/>
        <v>13.455761181122885</v>
      </c>
      <c r="H288" s="2">
        <f t="shared" si="51"/>
        <v>-6.7134370964390264</v>
      </c>
      <c r="I288" s="2">
        <f t="shared" si="54"/>
        <v>-22.79774347905736</v>
      </c>
      <c r="J288" s="2">
        <f t="shared" si="54"/>
        <v>4.8326061337157</v>
      </c>
      <c r="K288" s="2">
        <f t="shared" si="48"/>
        <v>0.27397260273972601</v>
      </c>
      <c r="L288" s="2">
        <f t="shared" si="46"/>
        <v>-1.2017531603134532E-2</v>
      </c>
      <c r="N288" s="13"/>
      <c r="O288" s="13"/>
      <c r="P288" s="13"/>
      <c r="Q288" s="13"/>
      <c r="S288" s="2"/>
      <c r="T288" s="2"/>
      <c r="U288" s="2"/>
      <c r="W288" s="2"/>
      <c r="X288" s="2"/>
    </row>
    <row r="289" spans="1:24" x14ac:dyDescent="0.75">
      <c r="A289">
        <f t="shared" si="49"/>
        <v>285</v>
      </c>
      <c r="C289" s="23">
        <f t="shared" si="49"/>
        <v>44846</v>
      </c>
      <c r="D289" s="33">
        <f t="shared" si="53"/>
        <v>285</v>
      </c>
      <c r="E289" s="32">
        <f t="shared" si="47"/>
        <v>4.8888345951753491</v>
      </c>
      <c r="F289" s="32">
        <f t="shared" si="50"/>
        <v>-0.12377791198107557</v>
      </c>
      <c r="G289" s="2">
        <f t="shared" si="45"/>
        <v>13.708209735312618</v>
      </c>
      <c r="H289" s="2">
        <f t="shared" si="51"/>
        <v>-7.0919519534574169</v>
      </c>
      <c r="I289" s="2">
        <f t="shared" si="54"/>
        <v>-22.71089142110343</v>
      </c>
      <c r="J289" s="2">
        <f t="shared" si="54"/>
        <v>5.2111234772358017</v>
      </c>
      <c r="K289" s="2">
        <f t="shared" si="48"/>
        <v>0.27397260273972601</v>
      </c>
      <c r="L289" s="2">
        <f t="shared" si="46"/>
        <v>-1.2063489612087397E-2</v>
      </c>
      <c r="N289" s="13"/>
      <c r="O289" s="13"/>
      <c r="P289" s="13"/>
      <c r="Q289" s="13"/>
      <c r="S289" s="2"/>
      <c r="T289" s="2"/>
      <c r="U289" s="2"/>
      <c r="W289" s="2"/>
      <c r="X289" s="2"/>
    </row>
    <row r="290" spans="1:24" x14ac:dyDescent="0.75">
      <c r="A290">
        <f t="shared" si="49"/>
        <v>286</v>
      </c>
      <c r="C290" s="23">
        <f t="shared" si="49"/>
        <v>44847</v>
      </c>
      <c r="D290" s="33">
        <f t="shared" si="53"/>
        <v>286</v>
      </c>
      <c r="E290" s="32">
        <f t="shared" si="47"/>
        <v>4.9060488014963886</v>
      </c>
      <c r="F290" s="32">
        <f t="shared" si="50"/>
        <v>-0.13035712804312116</v>
      </c>
      <c r="G290" s="2">
        <f t="shared" si="45"/>
        <v>13.950931547602725</v>
      </c>
      <c r="H290" s="2">
        <f t="shared" si="51"/>
        <v>-7.468913266317311</v>
      </c>
      <c r="I290" s="2">
        <f t="shared" si="54"/>
        <v>-22.617678771593646</v>
      </c>
      <c r="J290" s="2">
        <f t="shared" si="54"/>
        <v>5.5927589705870417</v>
      </c>
      <c r="K290" s="2">
        <f t="shared" si="48"/>
        <v>0.27397260273972601</v>
      </c>
      <c r="L290" s="2">
        <f t="shared" si="46"/>
        <v>-1.2113206023768365E-2</v>
      </c>
      <c r="N290" s="13"/>
      <c r="O290" s="13"/>
      <c r="P290" s="13"/>
      <c r="Q290" s="13"/>
      <c r="S290" s="2"/>
      <c r="T290" s="2"/>
      <c r="U290" s="2"/>
      <c r="W290" s="2"/>
      <c r="X290" s="2"/>
    </row>
    <row r="291" spans="1:24" x14ac:dyDescent="0.75">
      <c r="A291">
        <f t="shared" si="49"/>
        <v>287</v>
      </c>
      <c r="C291" s="23">
        <f t="shared" si="49"/>
        <v>44848</v>
      </c>
      <c r="D291" s="33">
        <f t="shared" si="53"/>
        <v>287</v>
      </c>
      <c r="E291" s="32">
        <f t="shared" si="47"/>
        <v>4.9232630078174289</v>
      </c>
      <c r="F291" s="32">
        <f t="shared" si="50"/>
        <v>-0.13690736442846493</v>
      </c>
      <c r="G291" s="2">
        <f t="shared" si="45"/>
        <v>14.183624686143602</v>
      </c>
      <c r="H291" s="2">
        <f t="shared" si="51"/>
        <v>-7.8442141660105369</v>
      </c>
      <c r="I291" s="2">
        <f t="shared" si="54"/>
        <v>-22.518053981593553</v>
      </c>
      <c r="J291" s="2">
        <f t="shared" si="54"/>
        <v>5.9774874000055433</v>
      </c>
      <c r="K291" s="2">
        <f t="shared" si="48"/>
        <v>0.27397260273972601</v>
      </c>
      <c r="L291" s="2">
        <f t="shared" si="46"/>
        <v>-1.2166797493410111E-2</v>
      </c>
      <c r="N291" s="13"/>
      <c r="O291" s="13"/>
      <c r="P291" s="13"/>
      <c r="Q291" s="13"/>
      <c r="S291" s="2"/>
      <c r="T291" s="2"/>
      <c r="U291" s="2"/>
      <c r="W291" s="2"/>
      <c r="X291" s="2"/>
    </row>
    <row r="292" spans="1:24" x14ac:dyDescent="0.75">
      <c r="A292">
        <f t="shared" si="49"/>
        <v>288</v>
      </c>
      <c r="C292" s="23">
        <f t="shared" si="49"/>
        <v>44849</v>
      </c>
      <c r="D292" s="33">
        <f t="shared" si="53"/>
        <v>288</v>
      </c>
      <c r="E292" s="32">
        <f t="shared" si="47"/>
        <v>4.9404772141384692</v>
      </c>
      <c r="F292" s="32">
        <f t="shared" si="50"/>
        <v>-0.14342674110474529</v>
      </c>
      <c r="G292" s="2">
        <f t="shared" si="45"/>
        <v>14.405997183238208</v>
      </c>
      <c r="H292" s="2">
        <f t="shared" si="51"/>
        <v>-8.217746934617427</v>
      </c>
      <c r="I292" s="2">
        <f t="shared" si="54"/>
        <v>-22.411966116413407</v>
      </c>
      <c r="J292" s="2">
        <f t="shared" si="54"/>
        <v>6.3652719108088007</v>
      </c>
      <c r="K292" s="2">
        <f t="shared" si="48"/>
        <v>0.27397260273972601</v>
      </c>
      <c r="L292" s="2">
        <f t="shared" si="46"/>
        <v>-1.2224389476436079E-2</v>
      </c>
      <c r="N292" s="13"/>
      <c r="O292" s="13"/>
      <c r="P292" s="13"/>
      <c r="Q292" s="13"/>
      <c r="S292" s="2"/>
      <c r="T292" s="2"/>
      <c r="U292" s="2"/>
      <c r="W292" s="2"/>
      <c r="X292" s="2"/>
    </row>
    <row r="293" spans="1:24" x14ac:dyDescent="0.75">
      <c r="A293">
        <f t="shared" si="49"/>
        <v>289</v>
      </c>
      <c r="C293" s="23">
        <f t="shared" si="49"/>
        <v>44850</v>
      </c>
      <c r="D293" s="33">
        <f t="shared" si="53"/>
        <v>289</v>
      </c>
      <c r="E293" s="32">
        <f t="shared" si="47"/>
        <v>4.9576914204595086</v>
      </c>
      <c r="F293" s="32">
        <f t="shared" si="50"/>
        <v>-0.14991336345954384</v>
      </c>
      <c r="G293" s="2">
        <f t="shared" si="45"/>
        <v>14.61776738617629</v>
      </c>
      <c r="H293" s="2">
        <f t="shared" si="51"/>
        <v>-8.5894030188425958</v>
      </c>
      <c r="I293" s="2">
        <f t="shared" si="54"/>
        <v>-22.29936505351013</v>
      </c>
      <c r="J293" s="2">
        <f t="shared" si="54"/>
        <v>6.756063774196619</v>
      </c>
      <c r="K293" s="2">
        <f t="shared" si="48"/>
        <v>0.27397260273972601</v>
      </c>
      <c r="L293" s="2">
        <f t="shared" si="46"/>
        <v>-1.228611676082679E-2</v>
      </c>
      <c r="N293" s="13"/>
      <c r="O293" s="13"/>
      <c r="P293" s="13"/>
      <c r="Q293" s="13"/>
      <c r="S293" s="2"/>
      <c r="T293" s="2"/>
      <c r="U293" s="2"/>
      <c r="W293" s="2"/>
      <c r="X293" s="2"/>
    </row>
    <row r="294" spans="1:24" x14ac:dyDescent="0.75">
      <c r="A294">
        <f t="shared" si="49"/>
        <v>290</v>
      </c>
      <c r="C294" s="23">
        <f t="shared" si="49"/>
        <v>44851</v>
      </c>
      <c r="D294" s="33">
        <f t="shared" si="53"/>
        <v>290</v>
      </c>
      <c r="E294" s="32">
        <f t="shared" si="47"/>
        <v>4.9749056267805489</v>
      </c>
      <c r="F294" s="32">
        <f t="shared" si="50"/>
        <v>-0.15636532259516564</v>
      </c>
      <c r="G294" s="2">
        <f t="shared" si="45"/>
        <v>14.818664296411377</v>
      </c>
      <c r="H294" s="2">
        <f t="shared" si="51"/>
        <v>-8.9590730469045994</v>
      </c>
      <c r="I294" s="2">
        <f t="shared" si="54"/>
        <v>-22.180201683720213</v>
      </c>
      <c r="J294" s="2">
        <f t="shared" si="54"/>
        <v>7.1498021873949824</v>
      </c>
      <c r="K294" s="2">
        <f t="shared" si="48"/>
        <v>0.27397260273972601</v>
      </c>
      <c r="L294" s="2">
        <f t="shared" si="46"/>
        <v>-1.2352124053985314E-2</v>
      </c>
      <c r="N294" s="13"/>
      <c r="O294" s="13"/>
      <c r="P294" s="13"/>
      <c r="Q294" s="13"/>
      <c r="S294" s="2"/>
      <c r="T294" s="2"/>
      <c r="U294" s="2"/>
      <c r="W294" s="2"/>
      <c r="X294" s="2"/>
    </row>
    <row r="295" spans="1:24" x14ac:dyDescent="0.75">
      <c r="A295">
        <f t="shared" si="49"/>
        <v>291</v>
      </c>
      <c r="C295" s="23">
        <f t="shared" si="49"/>
        <v>44852</v>
      </c>
      <c r="D295" s="33">
        <f t="shared" si="53"/>
        <v>291</v>
      </c>
      <c r="E295" s="32">
        <f t="shared" si="47"/>
        <v>4.9921198331015884</v>
      </c>
      <c r="F295" s="32">
        <f t="shared" si="50"/>
        <v>-0.16278069568277492</v>
      </c>
      <c r="G295" s="2">
        <f t="shared" si="45"/>
        <v>15.008427896676835</v>
      </c>
      <c r="H295" s="2">
        <f t="shared" si="51"/>
        <v>-9.3266468488264227</v>
      </c>
      <c r="I295" s="2">
        <f t="shared" si="54"/>
        <v>-22.054428115309399</v>
      </c>
      <c r="J295" s="2">
        <f t="shared" si="54"/>
        <v>7.5464141046488464</v>
      </c>
      <c r="K295" s="2">
        <f t="shared" si="48"/>
        <v>0.27397260273972601</v>
      </c>
      <c r="L295" s="2">
        <f t="shared" si="46"/>
        <v>-1.2422566629580568E-2</v>
      </c>
      <c r="N295" s="13"/>
      <c r="O295" s="13"/>
      <c r="P295" s="13"/>
      <c r="Q295" s="13"/>
      <c r="S295" s="2"/>
      <c r="T295" s="2"/>
      <c r="U295" s="2"/>
      <c r="W295" s="2"/>
      <c r="X295" s="2"/>
    </row>
    <row r="296" spans="1:24" x14ac:dyDescent="0.75">
      <c r="A296">
        <f t="shared" si="49"/>
        <v>292</v>
      </c>
      <c r="C296" s="23">
        <f t="shared" si="49"/>
        <v>44853</v>
      </c>
      <c r="D296" s="33">
        <f t="shared" si="53"/>
        <v>292</v>
      </c>
      <c r="E296" s="32">
        <f t="shared" si="47"/>
        <v>5.0093340394226287</v>
      </c>
      <c r="F296" s="32">
        <f t="shared" si="50"/>
        <v>-0.16915754637656197</v>
      </c>
      <c r="G296" s="2">
        <f t="shared" si="45"/>
        <v>15.186809465651756</v>
      </c>
      <c r="H296" s="2">
        <f t="shared" si="51"/>
        <v>-9.6920134801654925</v>
      </c>
      <c r="I296" s="2">
        <f t="shared" si="54"/>
        <v>-21.921997880344186</v>
      </c>
      <c r="J296" s="2">
        <f t="shared" si="54"/>
        <v>7.9458140979127734</v>
      </c>
      <c r="K296" s="2">
        <f t="shared" si="48"/>
        <v>0.27397260273972601</v>
      </c>
      <c r="L296" s="2">
        <f t="shared" si="46"/>
        <v>-1.2497611040523672E-2</v>
      </c>
      <c r="N296" s="13"/>
      <c r="O296" s="13"/>
      <c r="P296" s="13"/>
      <c r="Q296" s="13"/>
      <c r="S296" s="2"/>
      <c r="T296" s="2"/>
      <c r="U296" s="2"/>
      <c r="W296" s="2"/>
      <c r="X296" s="2"/>
    </row>
    <row r="297" spans="1:24" x14ac:dyDescent="0.75">
      <c r="A297">
        <f t="shared" si="49"/>
        <v>293</v>
      </c>
      <c r="C297" s="23">
        <f t="shared" si="49"/>
        <v>44854</v>
      </c>
      <c r="D297" s="33">
        <f t="shared" si="53"/>
        <v>293</v>
      </c>
      <c r="E297" s="32">
        <f t="shared" si="47"/>
        <v>5.026548245743669</v>
      </c>
      <c r="F297" s="32">
        <f t="shared" si="50"/>
        <v>-0.17549392528844382</v>
      </c>
      <c r="G297" s="2">
        <f t="shared" si="45"/>
        <v>15.35357187980159</v>
      </c>
      <c r="H297" s="2">
        <f t="shared" si="51"/>
        <v>-10.055061249212018</v>
      </c>
      <c r="I297" s="2">
        <f t="shared" si="54"/>
        <v>-21.782866142791555</v>
      </c>
      <c r="J297" s="2">
        <f t="shared" si="54"/>
        <v>8.3479042531578784</v>
      </c>
      <c r="K297" s="2">
        <f t="shared" si="48"/>
        <v>0.27397260273972601</v>
      </c>
      <c r="L297" s="2">
        <f t="shared" si="46"/>
        <v>-1.2577435905072105E-2</v>
      </c>
      <c r="N297" s="13"/>
      <c r="O297" s="13"/>
      <c r="P297" s="13"/>
      <c r="Q297" s="13"/>
      <c r="S297" s="2"/>
      <c r="T297" s="2"/>
      <c r="U297" s="2"/>
      <c r="W297" s="2"/>
      <c r="X297" s="2"/>
    </row>
    <row r="298" spans="1:24" x14ac:dyDescent="0.75">
      <c r="A298">
        <f t="shared" si="49"/>
        <v>294</v>
      </c>
      <c r="C298" s="23">
        <f t="shared" si="49"/>
        <v>44855</v>
      </c>
      <c r="D298" s="33">
        <f t="shared" si="53"/>
        <v>294</v>
      </c>
      <c r="E298" s="32">
        <f t="shared" si="47"/>
        <v>5.0437624520647084</v>
      </c>
      <c r="F298" s="32">
        <f t="shared" si="50"/>
        <v>-0.18178787052365744</v>
      </c>
      <c r="G298" s="2">
        <f t="shared" si="45"/>
        <v>15.508489902033871</v>
      </c>
      <c r="H298" s="2">
        <f t="shared" si="51"/>
        <v>-10.415677747676234</v>
      </c>
      <c r="I298" s="2">
        <f t="shared" si="54"/>
        <v>-21.636989907852957</v>
      </c>
      <c r="J298" s="2">
        <f t="shared" si="54"/>
        <v>8.7525740963158682</v>
      </c>
      <c r="K298" s="2">
        <f t="shared" si="48"/>
        <v>0.27397260273972601</v>
      </c>
      <c r="L298" s="2">
        <f t="shared" si="46"/>
        <v>-1.2662232773898463E-2</v>
      </c>
      <c r="N298" s="13"/>
      <c r="O298" s="13"/>
      <c r="P298" s="13"/>
      <c r="Q298" s="13"/>
      <c r="S298" s="2"/>
      <c r="T298" s="2"/>
      <c r="U298" s="2"/>
      <c r="W298" s="2"/>
      <c r="X298" s="2"/>
    </row>
    <row r="299" spans="1:24" x14ac:dyDescent="0.75">
      <c r="A299">
        <f t="shared" si="49"/>
        <v>295</v>
      </c>
      <c r="C299" s="23">
        <f t="shared" si="49"/>
        <v>44856</v>
      </c>
      <c r="D299" s="33">
        <f t="shared" si="53"/>
        <v>295</v>
      </c>
      <c r="E299" s="32">
        <f t="shared" si="47"/>
        <v>5.0609766583857487</v>
      </c>
      <c r="F299" s="32">
        <f t="shared" si="50"/>
        <v>-0.18803740827743678</v>
      </c>
      <c r="G299" s="2">
        <f t="shared" si="45"/>
        <v>15.651350456824552</v>
      </c>
      <c r="H299" s="2">
        <f t="shared" si="51"/>
        <v>-10.773749884875459</v>
      </c>
      <c r="I299" s="2">
        <f t="shared" si="54"/>
        <v>-21.484328231953462</v>
      </c>
      <c r="J299" s="2">
        <f t="shared" si="54"/>
        <v>9.1597005539696852</v>
      </c>
      <c r="K299" s="2">
        <f t="shared" si="48"/>
        <v>0.27397260273972601</v>
      </c>
      <c r="L299" s="2">
        <f t="shared" si="46"/>
        <v>-1.2752207087036067E-2</v>
      </c>
      <c r="N299" s="13"/>
      <c r="O299" s="13"/>
      <c r="P299" s="13"/>
      <c r="Q299" s="13"/>
      <c r="S299" s="2"/>
      <c r="T299" s="2"/>
      <c r="U299" s="2"/>
      <c r="W299" s="2"/>
      <c r="X299" s="2"/>
    </row>
    <row r="300" spans="1:24" x14ac:dyDescent="0.75">
      <c r="A300">
        <f t="shared" si="49"/>
        <v>296</v>
      </c>
      <c r="C300" s="23">
        <f t="shared" si="49"/>
        <v>44857</v>
      </c>
      <c r="D300" s="33">
        <f t="shared" si="53"/>
        <v>296</v>
      </c>
      <c r="E300" s="32">
        <f t="shared" si="47"/>
        <v>5.0781908647067882</v>
      </c>
      <c r="F300" s="32">
        <f t="shared" si="50"/>
        <v>-0.19424055349279895</v>
      </c>
      <c r="G300" s="2">
        <f t="shared" si="45"/>
        <v>15.781952891486466</v>
      </c>
      <c r="H300" s="2">
        <f t="shared" si="51"/>
        <v>-11.129163925422482</v>
      </c>
      <c r="I300" s="2">
        <f t="shared" si="54"/>
        <v>-21.324842432821391</v>
      </c>
      <c r="J300" s="2">
        <f t="shared" si="54"/>
        <v>9.5691479479242503</v>
      </c>
      <c r="K300" s="2">
        <f t="shared" si="48"/>
        <v>0.27397260273972601</v>
      </c>
      <c r="L300" s="2">
        <f t="shared" si="46"/>
        <v>-1.2847579230787215E-2</v>
      </c>
      <c r="N300" s="13"/>
      <c r="O300" s="13"/>
      <c r="P300" s="13"/>
      <c r="Q300" s="13"/>
      <c r="S300" s="2"/>
      <c r="T300" s="2"/>
      <c r="U300" s="2"/>
      <c r="W300" s="2"/>
      <c r="X300" s="2"/>
    </row>
    <row r="301" spans="1:24" x14ac:dyDescent="0.75">
      <c r="A301">
        <f t="shared" si="49"/>
        <v>297</v>
      </c>
      <c r="C301" s="23">
        <f t="shared" si="49"/>
        <v>44858</v>
      </c>
      <c r="D301" s="33">
        <f t="shared" si="53"/>
        <v>297</v>
      </c>
      <c r="E301" s="32">
        <f t="shared" si="47"/>
        <v>5.0954050710278285</v>
      </c>
      <c r="F301" s="32">
        <f t="shared" si="50"/>
        <v>-0.20039531057931675</v>
      </c>
      <c r="G301" s="2">
        <f t="shared" si="45"/>
        <v>15.900109223267716</v>
      </c>
      <c r="H301" s="2">
        <f t="shared" si="51"/>
        <v>-11.481805530408186</v>
      </c>
      <c r="I301" s="2">
        <f t="shared" si="54"/>
        <v>-21.158496299142264</v>
      </c>
      <c r="J301" s="2">
        <f t="shared" si="54"/>
        <v>9.9807680207476324</v>
      </c>
      <c r="K301" s="2">
        <f t="shared" si="48"/>
        <v>0.27397260273972601</v>
      </c>
      <c r="L301" s="2">
        <f t="shared" si="46"/>
        <v>-1.2948585706009385E-2</v>
      </c>
      <c r="N301" s="13"/>
      <c r="O301" s="13"/>
      <c r="P301" s="13"/>
      <c r="Q301" s="13"/>
      <c r="S301" s="2"/>
      <c r="T301" s="2"/>
      <c r="U301" s="2"/>
      <c r="W301" s="2"/>
      <c r="X301" s="2"/>
    </row>
    <row r="302" spans="1:24" x14ac:dyDescent="0.75">
      <c r="A302">
        <f t="shared" si="49"/>
        <v>298</v>
      </c>
      <c r="C302" s="23">
        <f t="shared" si="49"/>
        <v>44859</v>
      </c>
      <c r="D302" s="33">
        <f t="shared" si="53"/>
        <v>298</v>
      </c>
      <c r="E302" s="32">
        <f t="shared" si="47"/>
        <v>5.1126192773488688</v>
      </c>
      <c r="F302" s="32">
        <f t="shared" si="50"/>
        <v>-0.20649967419257267</v>
      </c>
      <c r="G302" s="2">
        <f t="shared" si="45"/>
        <v>16.005644371984342</v>
      </c>
      <c r="H302" s="2">
        <f t="shared" si="51"/>
        <v>-11.83155980206098</v>
      </c>
      <c r="I302" s="2">
        <f t="shared" si="54"/>
        <v>-20.985256299167609</v>
      </c>
      <c r="J302" s="2">
        <f t="shared" si="54"/>
        <v>10.394399998479287</v>
      </c>
      <c r="K302" s="2">
        <f t="shared" si="48"/>
        <v>0.27397260273972601</v>
      </c>
      <c r="L302" s="2">
        <f t="shared" si="46"/>
        <v>-1.305548042082256E-2</v>
      </c>
      <c r="N302" s="13"/>
      <c r="O302" s="13"/>
      <c r="P302" s="13"/>
      <c r="Q302" s="13"/>
      <c r="S302" s="2"/>
      <c r="T302" s="2"/>
      <c r="U302" s="2"/>
      <c r="W302" s="2"/>
      <c r="X302" s="2"/>
    </row>
    <row r="303" spans="1:24" x14ac:dyDescent="0.75">
      <c r="A303">
        <f t="shared" si="49"/>
        <v>299</v>
      </c>
      <c r="C303" s="23">
        <f t="shared" si="49"/>
        <v>44860</v>
      </c>
      <c r="D303" s="33">
        <f t="shared" si="53"/>
        <v>299</v>
      </c>
      <c r="E303" s="32">
        <f t="shared" si="47"/>
        <v>5.1298334836699082</v>
      </c>
      <c r="F303" s="32">
        <f t="shared" si="50"/>
        <v>-0.2125516300738447</v>
      </c>
      <c r="G303" s="2">
        <f t="shared" si="45"/>
        <v>16.098396377908617</v>
      </c>
      <c r="H303" s="2">
        <f t="shared" si="51"/>
        <v>-12.178311331857243</v>
      </c>
      <c r="I303" s="2">
        <f t="shared" si="54"/>
        <v>-20.805091787775787</v>
      </c>
      <c r="J303" s="2">
        <f t="shared" si="54"/>
        <v>10.809870683509359</v>
      </c>
      <c r="K303" s="2">
        <f t="shared" si="48"/>
        <v>0.27397260273972601</v>
      </c>
      <c r="L303" s="2">
        <f t="shared" si="46"/>
        <v>-1.3168536122522709E-2</v>
      </c>
      <c r="N303" s="13"/>
      <c r="O303" s="13"/>
      <c r="P303" s="13"/>
      <c r="Q303" s="13"/>
      <c r="S303" s="2"/>
      <c r="T303" s="2"/>
      <c r="U303" s="2"/>
      <c r="W303" s="2"/>
      <c r="X303" s="2"/>
    </row>
    <row r="304" spans="1:24" x14ac:dyDescent="0.75">
      <c r="A304">
        <f t="shared" si="49"/>
        <v>300</v>
      </c>
      <c r="C304" s="23">
        <f t="shared" si="49"/>
        <v>44861</v>
      </c>
      <c r="D304" s="33">
        <f t="shared" si="53"/>
        <v>300</v>
      </c>
      <c r="E304" s="32">
        <f t="shared" si="47"/>
        <v>5.1470476899909485</v>
      </c>
      <c r="F304" s="32">
        <f t="shared" si="50"/>
        <v>-0.21854915594939939</v>
      </c>
      <c r="G304" s="2">
        <f t="shared" si="45"/>
        <v>16.178216604651752</v>
      </c>
      <c r="H304" s="2">
        <f t="shared" si="51"/>
        <v>-12.521944252047032</v>
      </c>
      <c r="I304" s="2">
        <f t="shared" si="54"/>
        <v>-20.617975211387325</v>
      </c>
      <c r="J304" s="2">
        <f t="shared" si="54"/>
        <v>11.226994583307714</v>
      </c>
      <c r="K304" s="2">
        <f t="shared" si="48"/>
        <v>0.27397260273972601</v>
      </c>
      <c r="L304" s="2">
        <f t="shared" si="46"/>
        <v>-1.3288045985641244E-2</v>
      </c>
      <c r="N304" s="13"/>
      <c r="O304" s="13"/>
      <c r="P304" s="13"/>
      <c r="Q304" s="13"/>
      <c r="S304" s="2"/>
      <c r="T304" s="2"/>
      <c r="U304" s="2"/>
      <c r="W304" s="2"/>
      <c r="X304" s="2"/>
    </row>
    <row r="305" spans="1:24" x14ac:dyDescent="0.75">
      <c r="A305">
        <f t="shared" si="49"/>
        <v>301</v>
      </c>
      <c r="C305" s="23">
        <f t="shared" si="49"/>
        <v>44862</v>
      </c>
      <c r="D305" s="33">
        <f t="shared" si="53"/>
        <v>301</v>
      </c>
      <c r="E305" s="32">
        <f t="shared" si="47"/>
        <v>5.164261896311988</v>
      </c>
      <c r="F305" s="32">
        <f t="shared" si="50"/>
        <v>-0.22449022248860817</v>
      </c>
      <c r="G305" s="2">
        <f t="shared" si="45"/>
        <v>16.244969926797133</v>
      </c>
      <c r="H305" s="2">
        <f t="shared" si="51"/>
        <v>-12.862342290550089</v>
      </c>
      <c r="I305" s="2">
        <f t="shared" si="54"/>
        <v>-20.42388231018343</v>
      </c>
      <c r="J305" s="2">
        <f t="shared" si="54"/>
        <v>11.6455740722337</v>
      </c>
      <c r="K305" s="2">
        <f t="shared" si="48"/>
        <v>0.27397260273972601</v>
      </c>
      <c r="L305" s="2">
        <f t="shared" si="46"/>
        <v>-1.3414325375500337E-2</v>
      </c>
      <c r="N305" s="13"/>
      <c r="O305" s="13"/>
      <c r="P305" s="13"/>
      <c r="Q305" s="13"/>
      <c r="S305" s="2"/>
      <c r="T305" s="2"/>
      <c r="U305" s="2"/>
      <c r="W305" s="2"/>
      <c r="X305" s="2"/>
    </row>
    <row r="306" spans="1:24" x14ac:dyDescent="0.75">
      <c r="A306">
        <f t="shared" si="49"/>
        <v>302</v>
      </c>
      <c r="C306" s="23">
        <f t="shared" si="49"/>
        <v>44863</v>
      </c>
      <c r="D306" s="33">
        <f t="shared" si="53"/>
        <v>302</v>
      </c>
      <c r="E306" s="32">
        <f t="shared" si="47"/>
        <v>5.1814761026330283</v>
      </c>
      <c r="F306" s="32">
        <f t="shared" si="50"/>
        <v>-0.23037279431995117</v>
      </c>
      <c r="G306" s="2">
        <f t="shared" si="45"/>
        <v>16.298534902058563</v>
      </c>
      <c r="H306" s="2">
        <f t="shared" si="51"/>
        <v>-13.199388829168585</v>
      </c>
      <c r="I306" s="2">
        <f t="shared" ref="I306:J325" si="55">(H306-H305)*60</f>
        <v>-20.222792317109786</v>
      </c>
      <c r="J306" s="2">
        <f t="shared" si="55"/>
        <v>12.065399584418657</v>
      </c>
      <c r="K306" s="2">
        <f t="shared" si="48"/>
        <v>0.27397260273972601</v>
      </c>
      <c r="L306" s="2">
        <f t="shared" si="46"/>
        <v>-1.3547713809429153E-2</v>
      </c>
      <c r="N306" s="13"/>
      <c r="O306" s="13"/>
      <c r="P306" s="13"/>
      <c r="Q306" s="13"/>
      <c r="S306" s="2"/>
      <c r="T306" s="2"/>
      <c r="U306" s="2"/>
      <c r="W306" s="2"/>
      <c r="X306" s="2"/>
    </row>
    <row r="307" spans="1:24" x14ac:dyDescent="0.75">
      <c r="A307">
        <f t="shared" si="49"/>
        <v>303</v>
      </c>
      <c r="C307" s="23">
        <f t="shared" si="49"/>
        <v>44864</v>
      </c>
      <c r="D307" s="33">
        <f t="shared" si="53"/>
        <v>303</v>
      </c>
      <c r="E307" s="32">
        <f t="shared" si="47"/>
        <v>5.1986903089540686</v>
      </c>
      <c r="F307" s="32">
        <f t="shared" si="50"/>
        <v>-0.23619483110379802</v>
      </c>
      <c r="G307" s="2">
        <f t="shared" si="45"/>
        <v>16.338803927755624</v>
      </c>
      <c r="H307" s="2">
        <f t="shared" si="51"/>
        <v>-13.53296696505293</v>
      </c>
      <c r="I307" s="2">
        <f t="shared" si="55"/>
        <v>-20.014688153060689</v>
      </c>
      <c r="J307" s="2">
        <f t="shared" si="55"/>
        <v>12.486249842945796</v>
      </c>
      <c r="K307" s="2">
        <f t="shared" si="48"/>
        <v>0.27397260273972601</v>
      </c>
      <c r="L307" s="2">
        <f t="shared" si="46"/>
        <v>-1.368857714117467E-2</v>
      </c>
      <c r="N307" s="13"/>
      <c r="O307" s="13"/>
      <c r="P307" s="13"/>
      <c r="Q307" s="13"/>
      <c r="S307" s="2"/>
      <c r="T307" s="2"/>
      <c r="U307" s="2"/>
      <c r="W307" s="2"/>
      <c r="X307" s="2"/>
    </row>
    <row r="308" spans="1:24" x14ac:dyDescent="0.75">
      <c r="A308">
        <f t="shared" si="49"/>
        <v>304</v>
      </c>
      <c r="C308" s="23">
        <f t="shared" si="49"/>
        <v>44865</v>
      </c>
      <c r="D308" s="33">
        <f t="shared" si="53"/>
        <v>304</v>
      </c>
      <c r="E308" s="32">
        <f t="shared" si="47"/>
        <v>5.215904515275108</v>
      </c>
      <c r="F308" s="32">
        <f t="shared" si="50"/>
        <v>-0.24195428866071556</v>
      </c>
      <c r="G308" s="2">
        <f t="shared" si="45"/>
        <v>16.365683381417231</v>
      </c>
      <c r="H308" s="2">
        <f t="shared" si="51"/>
        <v>-13.862959575349032</v>
      </c>
      <c r="I308" s="2">
        <f t="shared" si="55"/>
        <v>-19.799556617766143</v>
      </c>
      <c r="J308" s="2">
        <f t="shared" si="55"/>
        <v>12.907892117672759</v>
      </c>
      <c r="K308" s="2">
        <f t="shared" si="48"/>
        <v>0.27397260273972601</v>
      </c>
      <c r="L308" s="2">
        <f t="shared" si="46"/>
        <v>-1.3837309997835527E-2</v>
      </c>
      <c r="N308" s="21"/>
      <c r="O308" s="13"/>
      <c r="P308" s="13"/>
      <c r="Q308" s="13"/>
      <c r="S308" s="2"/>
      <c r="T308" s="2"/>
      <c r="U308" s="2"/>
      <c r="W308" s="2"/>
      <c r="X308" s="2"/>
    </row>
    <row r="309" spans="1:24" x14ac:dyDescent="0.75">
      <c r="A309">
        <f t="shared" si="49"/>
        <v>305</v>
      </c>
      <c r="C309" s="23">
        <f t="shared" si="49"/>
        <v>44866</v>
      </c>
      <c r="D309" s="33">
        <f t="shared" si="53"/>
        <v>305</v>
      </c>
      <c r="E309" s="32">
        <f t="shared" si="47"/>
        <v>5.2331187215961483</v>
      </c>
      <c r="F309" s="32">
        <f t="shared" si="50"/>
        <v>-0.24764912015388701</v>
      </c>
      <c r="G309" s="2">
        <f t="shared" si="45"/>
        <v>16.379093745342722</v>
      </c>
      <c r="H309" s="2">
        <f t="shared" si="51"/>
        <v>-14.189249384945942</v>
      </c>
      <c r="I309" s="2">
        <f t="shared" si="55"/>
        <v>-19.577388575814574</v>
      </c>
      <c r="J309" s="2">
        <f t="shared" si="55"/>
        <v>13.330082517094155</v>
      </c>
      <c r="K309" s="2">
        <f t="shared" si="48"/>
        <v>0.27397260273972601</v>
      </c>
      <c r="L309" s="2">
        <f t="shared" si="46"/>
        <v>-1.3994338503255998E-2</v>
      </c>
      <c r="N309" s="28"/>
      <c r="O309" s="13"/>
      <c r="P309" s="13"/>
      <c r="Q309" s="13"/>
      <c r="S309" s="2"/>
      <c r="T309" s="2"/>
      <c r="U309" s="2"/>
      <c r="W309" s="2"/>
      <c r="X309" s="2"/>
    </row>
    <row r="310" spans="1:24" x14ac:dyDescent="0.75">
      <c r="A310">
        <f t="shared" si="49"/>
        <v>306</v>
      </c>
      <c r="C310" s="23">
        <f t="shared" si="49"/>
        <v>44867</v>
      </c>
      <c r="D310" s="33">
        <f t="shared" si="53"/>
        <v>306</v>
      </c>
      <c r="E310" s="32">
        <f t="shared" si="47"/>
        <v>5.2503329279171878</v>
      </c>
      <c r="F310" s="32">
        <f t="shared" si="50"/>
        <v>-0.25327727732407579</v>
      </c>
      <c r="G310" s="2">
        <f t="shared" si="45"/>
        <v>16.378969714968868</v>
      </c>
      <c r="H310" s="2">
        <f t="shared" si="51"/>
        <v>-14.511719037234052</v>
      </c>
      <c r="I310" s="2">
        <f t="shared" si="55"/>
        <v>-19.348179137286579</v>
      </c>
      <c r="J310" s="2">
        <f t="shared" si="55"/>
        <v>13.752566311679715</v>
      </c>
      <c r="K310" s="2">
        <f t="shared" si="48"/>
        <v>0.27397260273972601</v>
      </c>
      <c r="L310" s="2">
        <f t="shared" si="46"/>
        <v>-1.4160123327147797E-2</v>
      </c>
      <c r="N310" s="28"/>
      <c r="O310" s="13"/>
      <c r="P310" s="15"/>
      <c r="Q310" s="13"/>
      <c r="S310" s="2"/>
      <c r="T310" s="2"/>
      <c r="U310" s="2"/>
      <c r="W310" s="2"/>
      <c r="X310" s="2"/>
    </row>
    <row r="311" spans="1:24" x14ac:dyDescent="0.75">
      <c r="A311">
        <f t="shared" si="49"/>
        <v>307</v>
      </c>
      <c r="C311" s="23">
        <f t="shared" si="49"/>
        <v>44868</v>
      </c>
      <c r="D311" s="33">
        <f t="shared" si="53"/>
        <v>307</v>
      </c>
      <c r="E311" s="32">
        <f t="shared" si="47"/>
        <v>5.2675471342382281</v>
      </c>
      <c r="F311" s="32">
        <f t="shared" si="50"/>
        <v>-0.25883671177543083</v>
      </c>
      <c r="G311" s="2">
        <f t="shared" si="45"/>
        <v>16.365260290910168</v>
      </c>
      <c r="H311" s="2">
        <f t="shared" si="51"/>
        <v>-14.830251167776323</v>
      </c>
      <c r="I311" s="2">
        <f t="shared" si="55"/>
        <v>-19.111927832536288</v>
      </c>
      <c r="J311" s="2">
        <f t="shared" si="55"/>
        <v>14.175078285017406</v>
      </c>
      <c r="K311" s="2">
        <f t="shared" si="48"/>
        <v>0.27397260273972601</v>
      </c>
      <c r="L311" s="2">
        <f t="shared" si="46"/>
        <v>-1.4335163105488135E-2</v>
      </c>
      <c r="N311" s="13"/>
      <c r="O311" s="13"/>
      <c r="P311" s="13"/>
      <c r="Q311" s="13"/>
      <c r="S311" s="7"/>
      <c r="T311" s="2"/>
      <c r="U311" s="2"/>
      <c r="W311" s="2"/>
      <c r="X311" s="2"/>
    </row>
    <row r="312" spans="1:24" x14ac:dyDescent="0.75">
      <c r="A312">
        <f t="shared" si="49"/>
        <v>308</v>
      </c>
      <c r="C312" s="23">
        <f t="shared" si="49"/>
        <v>44869</v>
      </c>
      <c r="D312" s="33">
        <f t="shared" si="53"/>
        <v>308</v>
      </c>
      <c r="E312" s="32">
        <f t="shared" si="47"/>
        <v>5.2847613405592684</v>
      </c>
      <c r="F312" s="32">
        <f t="shared" si="50"/>
        <v>-0.2643253763102682</v>
      </c>
      <c r="G312" s="2">
        <f t="shared" si="45"/>
        <v>16.337928854559046</v>
      </c>
      <c r="H312" s="2">
        <f t="shared" si="51"/>
        <v>-15.144728480785639</v>
      </c>
      <c r="I312" s="2">
        <f t="shared" si="55"/>
        <v>-18.868638780558982</v>
      </c>
      <c r="J312" s="2">
        <f t="shared" si="55"/>
        <v>14.597343118638406</v>
      </c>
      <c r="K312" s="2">
        <f t="shared" si="48"/>
        <v>0.27397260273972601</v>
      </c>
      <c r="L312" s="2">
        <f t="shared" si="46"/>
        <v>-1.4519998285303419E-2</v>
      </c>
      <c r="N312" s="13"/>
      <c r="O312" s="13"/>
      <c r="P312" s="13"/>
      <c r="Q312" s="13"/>
      <c r="S312" s="2"/>
      <c r="T312" s="2"/>
      <c r="U312" s="2"/>
      <c r="W312" s="2"/>
      <c r="X312" s="2"/>
    </row>
    <row r="313" spans="1:24" x14ac:dyDescent="0.75">
      <c r="A313">
        <f t="shared" si="49"/>
        <v>309</v>
      </c>
      <c r="C313" s="23">
        <f t="shared" si="49"/>
        <v>44870</v>
      </c>
      <c r="D313" s="33">
        <f t="shared" si="53"/>
        <v>309</v>
      </c>
      <c r="E313" s="32">
        <f t="shared" si="47"/>
        <v>5.3019755468803078</v>
      </c>
      <c r="F313" s="32">
        <f t="shared" si="50"/>
        <v>-0.26974122631084052</v>
      </c>
      <c r="G313" s="2">
        <f t="shared" si="45"/>
        <v>16.296953227151771</v>
      </c>
      <c r="H313" s="2">
        <f t="shared" si="51"/>
        <v>-15.45503382829436</v>
      </c>
      <c r="I313" s="2">
        <f t="shared" si="55"/>
        <v>-18.618320850523205</v>
      </c>
      <c r="J313" s="2">
        <f t="shared" si="55"/>
        <v>15.019075802146631</v>
      </c>
      <c r="K313" s="2">
        <f t="shared" si="48"/>
        <v>0.27397260273972601</v>
      </c>
      <c r="L313" s="2">
        <f t="shared" si="46"/>
        <v>-1.4715215455749702E-2</v>
      </c>
      <c r="N313" s="13"/>
      <c r="O313" s="13"/>
      <c r="P313" s="13"/>
      <c r="Q313" s="13"/>
      <c r="S313" s="2"/>
      <c r="T313" s="2"/>
      <c r="U313" s="2"/>
      <c r="W313" s="2"/>
      <c r="X313" s="2"/>
    </row>
    <row r="314" spans="1:24" x14ac:dyDescent="0.75">
      <c r="A314">
        <f t="shared" si="49"/>
        <v>310</v>
      </c>
      <c r="C314" s="38">
        <f t="shared" si="49"/>
        <v>44871</v>
      </c>
      <c r="D314" s="33">
        <f t="shared" si="53"/>
        <v>310</v>
      </c>
      <c r="E314" s="32">
        <f t="shared" si="47"/>
        <v>5.3191897532013481</v>
      </c>
      <c r="F314" s="32">
        <f t="shared" si="50"/>
        <v>-0.27508222116596071</v>
      </c>
      <c r="G314" s="2">
        <f t="shared" si="45"/>
        <v>16.242325712225572</v>
      </c>
      <c r="H314" s="2">
        <f t="shared" si="51"/>
        <v>-15.761050291893833</v>
      </c>
      <c r="I314" s="2">
        <f t="shared" si="55"/>
        <v>-18.360987815968386</v>
      </c>
      <c r="J314" s="2">
        <f t="shared" si="55"/>
        <v>15.439982073289116</v>
      </c>
      <c r="K314" s="2">
        <f t="shared" si="48"/>
        <v>0.27397260273972601</v>
      </c>
      <c r="L314" s="2">
        <f t="shared" si="46"/>
        <v>-1.4921452238068287E-2</v>
      </c>
      <c r="N314" s="13"/>
      <c r="O314" s="13"/>
      <c r="P314" s="13"/>
      <c r="Q314" s="15"/>
      <c r="S314" s="2"/>
      <c r="T314" s="2"/>
      <c r="U314" s="7"/>
      <c r="W314" s="2"/>
      <c r="X314" s="2"/>
    </row>
    <row r="315" spans="1:24" x14ac:dyDescent="0.75">
      <c r="A315">
        <f t="shared" si="49"/>
        <v>311</v>
      </c>
      <c r="C315" s="23">
        <f t="shared" si="49"/>
        <v>44872</v>
      </c>
      <c r="D315" s="33">
        <f t="shared" si="53"/>
        <v>311</v>
      </c>
      <c r="E315" s="32">
        <f t="shared" si="47"/>
        <v>5.3364039595223876</v>
      </c>
      <c r="F315" s="32">
        <f t="shared" si="50"/>
        <v>-0.28034632574021401</v>
      </c>
      <c r="G315" s="2">
        <f t="shared" si="45"/>
        <v>16.174053121411717</v>
      </c>
      <c r="H315" s="2">
        <f t="shared" si="51"/>
        <v>-16.062661266914056</v>
      </c>
      <c r="I315" s="2">
        <f t="shared" si="55"/>
        <v>-18.096658501213376</v>
      </c>
      <c r="J315" s="2">
        <f t="shared" si="55"/>
        <v>15.859758885300579</v>
      </c>
      <c r="K315" s="2">
        <f t="shared" si="48"/>
        <v>0.27397260273972601</v>
      </c>
      <c r="L315" s="2">
        <f t="shared" si="46"/>
        <v>-1.5139402819661774E-2</v>
      </c>
      <c r="N315" s="13"/>
      <c r="O315" s="13"/>
      <c r="P315" s="13"/>
      <c r="Q315" s="13"/>
      <c r="R315" s="16"/>
      <c r="S315" s="2"/>
      <c r="T315" s="2"/>
      <c r="U315" s="2"/>
      <c r="W315" s="2"/>
      <c r="X315" s="2"/>
    </row>
    <row r="316" spans="1:24" x14ac:dyDescent="0.75">
      <c r="A316">
        <f t="shared" si="49"/>
        <v>312</v>
      </c>
      <c r="C316" s="23">
        <f t="shared" si="49"/>
        <v>44873</v>
      </c>
      <c r="D316" s="33">
        <f t="shared" si="53"/>
        <v>312</v>
      </c>
      <c r="E316" s="32">
        <f t="shared" si="47"/>
        <v>5.3536181658434279</v>
      </c>
      <c r="F316" s="32">
        <f t="shared" si="50"/>
        <v>-0.28553151188337694</v>
      </c>
      <c r="G316" s="2">
        <f t="shared" si="45"/>
        <v>16.092156783529116</v>
      </c>
      <c r="H316" s="2">
        <f t="shared" si="51"/>
        <v>-16.359750548907009</v>
      </c>
      <c r="I316" s="2">
        <f t="shared" si="55"/>
        <v>-17.825356919577189</v>
      </c>
      <c r="J316" s="2">
        <f t="shared" si="55"/>
        <v>16.278094898171247</v>
      </c>
      <c r="K316" s="2">
        <f t="shared" si="48"/>
        <v>0.27397260273972601</v>
      </c>
      <c r="L316" s="2">
        <f t="shared" si="46"/>
        <v>-1.5369824232738255E-2</v>
      </c>
      <c r="N316" s="13"/>
      <c r="O316" s="13"/>
      <c r="P316" s="13"/>
      <c r="Q316" s="13"/>
      <c r="S316" s="2"/>
      <c r="T316" s="2"/>
      <c r="U316" s="2"/>
      <c r="W316" s="2"/>
      <c r="X316" s="2"/>
    </row>
    <row r="317" spans="1:24" x14ac:dyDescent="0.75">
      <c r="A317">
        <f t="shared" si="49"/>
        <v>313</v>
      </c>
      <c r="C317" s="23">
        <f t="shared" si="49"/>
        <v>44874</v>
      </c>
      <c r="D317" s="33">
        <f t="shared" si="53"/>
        <v>313</v>
      </c>
      <c r="E317" s="32">
        <f t="shared" si="47"/>
        <v>5.3708323721644682</v>
      </c>
      <c r="F317" s="32">
        <f t="shared" si="50"/>
        <v>-0.29063575997752861</v>
      </c>
      <c r="G317" s="2">
        <f t="shared" si="45"/>
        <v>15.996672536962603</v>
      </c>
      <c r="H317" s="2">
        <f t="shared" si="51"/>
        <v>-16.652202422289594</v>
      </c>
      <c r="I317" s="2">
        <f t="shared" si="55"/>
        <v>-17.547112402955136</v>
      </c>
      <c r="J317" s="2">
        <f t="shared" si="55"/>
        <v>16.694670997323158</v>
      </c>
      <c r="K317" s="2">
        <f t="shared" si="48"/>
        <v>0.27397260273972601</v>
      </c>
      <c r="L317" s="2">
        <f t="shared" si="46"/>
        <v>-1.5613543496398066E-2</v>
      </c>
      <c r="N317" s="13"/>
      <c r="O317" s="13"/>
      <c r="P317" s="13"/>
      <c r="Q317" s="13"/>
      <c r="S317" s="2"/>
      <c r="T317" s="2"/>
      <c r="U317" s="2"/>
      <c r="W317" s="2"/>
      <c r="X317" s="2"/>
    </row>
    <row r="318" spans="1:24" x14ac:dyDescent="0.75">
      <c r="A318">
        <f t="shared" si="49"/>
        <v>314</v>
      </c>
      <c r="C318" s="23">
        <f t="shared" si="49"/>
        <v>44875</v>
      </c>
      <c r="D318" s="33">
        <f t="shared" si="53"/>
        <v>314</v>
      </c>
      <c r="E318" s="32">
        <f t="shared" si="47"/>
        <v>5.3880465784855076</v>
      </c>
      <c r="F318" s="32">
        <f t="shared" si="50"/>
        <v>-0.29565706051923568</v>
      </c>
      <c r="G318" s="2">
        <f t="shared" si="45"/>
        <v>15.887650705329619</v>
      </c>
      <c r="H318" s="2">
        <f t="shared" si="51"/>
        <v>-16.939901750996164</v>
      </c>
      <c r="I318" s="2">
        <f t="shared" si="55"/>
        <v>-17.261959722394167</v>
      </c>
      <c r="J318" s="2">
        <f t="shared" si="55"/>
        <v>17.109160833658166</v>
      </c>
      <c r="K318" s="2">
        <f t="shared" si="48"/>
        <v>0.27397260273972601</v>
      </c>
      <c r="L318" s="2">
        <f t="shared" si="46"/>
        <v>-1.5871465763200556E-2</v>
      </c>
      <c r="N318" s="13"/>
      <c r="O318" s="13"/>
      <c r="P318" s="13"/>
      <c r="Q318" s="13"/>
      <c r="S318" s="2"/>
      <c r="T318" s="2"/>
      <c r="U318" s="2"/>
      <c r="W318" s="2"/>
      <c r="X318" s="2"/>
    </row>
    <row r="319" spans="1:24" x14ac:dyDescent="0.75">
      <c r="A319">
        <f t="shared" si="49"/>
        <v>315</v>
      </c>
      <c r="C319" s="23">
        <f t="shared" si="49"/>
        <v>44876</v>
      </c>
      <c r="D319" s="33">
        <f t="shared" si="53"/>
        <v>315</v>
      </c>
      <c r="E319" s="32">
        <f t="shared" si="47"/>
        <v>5.4052607848065479</v>
      </c>
      <c r="F319" s="32">
        <f t="shared" si="50"/>
        <v>-0.30059341573408005</v>
      </c>
      <c r="G319" s="2">
        <f t="shared" si="45"/>
        <v>15.765156056458796</v>
      </c>
      <c r="H319" s="2">
        <f t="shared" si="51"/>
        <v>-17.222734070984142</v>
      </c>
      <c r="I319" s="2">
        <f t="shared" si="55"/>
        <v>-16.969939199278699</v>
      </c>
      <c r="J319" s="2">
        <f t="shared" si="55"/>
        <v>17.521231386928093</v>
      </c>
      <c r="K319" s="2">
        <f t="shared" si="48"/>
        <v>0.27397260273972601</v>
      </c>
      <c r="L319" s="2">
        <f t="shared" si="46"/>
        <v>-1.6144583638306207E-2</v>
      </c>
      <c r="N319" s="13"/>
      <c r="O319" s="13"/>
      <c r="P319" s="13"/>
      <c r="Q319" s="13"/>
      <c r="S319" s="2"/>
      <c r="T319" s="2"/>
      <c r="U319" s="2"/>
      <c r="W319" s="2"/>
      <c r="X319" s="2"/>
    </row>
    <row r="320" spans="1:24" x14ac:dyDescent="0.75">
      <c r="A320">
        <f t="shared" si="49"/>
        <v>316</v>
      </c>
      <c r="C320" s="23">
        <f t="shared" si="49"/>
        <v>44877</v>
      </c>
      <c r="D320" s="33">
        <f t="shared" si="53"/>
        <v>316</v>
      </c>
      <c r="E320" s="32">
        <f t="shared" si="47"/>
        <v>5.4224749911275874</v>
      </c>
      <c r="F320" s="32">
        <f t="shared" si="50"/>
        <v>-0.30544284122069104</v>
      </c>
      <c r="G320" s="2">
        <f t="shared" si="45"/>
        <v>15.629267744723625</v>
      </c>
      <c r="H320" s="2">
        <f t="shared" si="51"/>
        <v>-17.500585684430128</v>
      </c>
      <c r="I320" s="2">
        <f t="shared" si="55"/>
        <v>-16.671096806759138</v>
      </c>
      <c r="J320" s="2">
        <f t="shared" si="55"/>
        <v>17.930543551173628</v>
      </c>
      <c r="K320" s="2">
        <f t="shared" si="48"/>
        <v>0.27397260273972601</v>
      </c>
      <c r="L320" s="2">
        <f t="shared" si="46"/>
        <v>-1.6433987872270434E-2</v>
      </c>
      <c r="N320" s="13"/>
      <c r="O320" s="13"/>
      <c r="P320" s="13"/>
      <c r="Q320" s="13"/>
      <c r="S320" s="2"/>
      <c r="T320" s="2"/>
      <c r="U320" s="2"/>
      <c r="W320" s="2"/>
      <c r="X320" s="2"/>
    </row>
    <row r="321" spans="1:24" x14ac:dyDescent="0.75">
      <c r="A321">
        <f t="shared" si="49"/>
        <v>317</v>
      </c>
      <c r="C321" s="23">
        <f t="shared" si="49"/>
        <v>44878</v>
      </c>
      <c r="D321" s="33">
        <f t="shared" si="53"/>
        <v>317</v>
      </c>
      <c r="E321" s="32">
        <f t="shared" si="47"/>
        <v>5.4396891974486277</v>
      </c>
      <c r="F321" s="32">
        <f t="shared" si="50"/>
        <v>-0.31020336762136413</v>
      </c>
      <c r="G321" s="2">
        <f t="shared" si="45"/>
        <v>15.480079236793705</v>
      </c>
      <c r="H321" s="2">
        <f t="shared" si="51"/>
        <v>-17.7733437554493</v>
      </c>
      <c r="I321" s="2">
        <f t="shared" si="55"/>
        <v>-16.365484261150343</v>
      </c>
      <c r="J321" s="2">
        <f t="shared" si="55"/>
        <v>18.336752736527728</v>
      </c>
      <c r="K321" s="2">
        <f t="shared" si="48"/>
        <v>0.27397260273972601</v>
      </c>
      <c r="L321" s="2">
        <f t="shared" si="46"/>
        <v>-1.6740879668932465E-2</v>
      </c>
      <c r="N321" s="13"/>
      <c r="O321" s="13"/>
      <c r="P321" s="13"/>
      <c r="Q321" s="13"/>
      <c r="S321" s="2"/>
      <c r="T321" s="2"/>
      <c r="U321" s="2"/>
      <c r="W321" s="2"/>
      <c r="X321" s="2"/>
    </row>
    <row r="322" spans="1:24" x14ac:dyDescent="0.75">
      <c r="A322">
        <f t="shared" si="49"/>
        <v>318</v>
      </c>
      <c r="C322" s="23">
        <f t="shared" si="49"/>
        <v>44879</v>
      </c>
      <c r="D322" s="33">
        <f t="shared" si="53"/>
        <v>318</v>
      </c>
      <c r="E322" s="32">
        <f t="shared" si="47"/>
        <v>5.456903403769668</v>
      </c>
      <c r="F322" s="32">
        <f t="shared" si="50"/>
        <v>-0.31487304231623897</v>
      </c>
      <c r="G322" s="2">
        <f t="shared" si="45"/>
        <v>15.317698220886008</v>
      </c>
      <c r="H322" s="2">
        <f t="shared" si="51"/>
        <v>-18.040896407164666</v>
      </c>
      <c r="I322" s="2">
        <f t="shared" si="55"/>
        <v>-16.053159102921981</v>
      </c>
      <c r="J322" s="2">
        <f t="shared" si="55"/>
        <v>18.739509493701689</v>
      </c>
      <c r="K322" s="2">
        <f t="shared" si="48"/>
        <v>0.27397260273972601</v>
      </c>
      <c r="L322" s="2">
        <f t="shared" si="46"/>
        <v>-1.7066584899781984E-2</v>
      </c>
      <c r="N322" s="13"/>
      <c r="O322" s="13"/>
      <c r="P322" s="13"/>
      <c r="Q322" s="13"/>
      <c r="S322" s="2"/>
      <c r="T322" s="2"/>
      <c r="U322" s="2"/>
      <c r="W322" s="2"/>
      <c r="X322" s="2"/>
    </row>
    <row r="323" spans="1:24" x14ac:dyDescent="0.75">
      <c r="A323">
        <f t="shared" si="49"/>
        <v>319</v>
      </c>
      <c r="C323" s="23">
        <f t="shared" si="49"/>
        <v>44880</v>
      </c>
      <c r="D323" s="33">
        <f t="shared" si="53"/>
        <v>319</v>
      </c>
      <c r="E323" s="32">
        <f t="shared" si="47"/>
        <v>5.4741176100907074</v>
      </c>
      <c r="F323" s="32">
        <f t="shared" si="50"/>
        <v>-0.31944993113794723</v>
      </c>
      <c r="G323" s="2">
        <f t="shared" si="45"/>
        <v>15.142246499617597</v>
      </c>
      <c r="H323" s="2">
        <f t="shared" si="51"/>
        <v>-18.303132819949155</v>
      </c>
      <c r="I323" s="2">
        <f t="shared" si="55"/>
        <v>-15.734184767069337</v>
      </c>
      <c r="J323" s="2">
        <f t="shared" si="55"/>
        <v>19.138460151158654</v>
      </c>
      <c r="K323" s="2">
        <f t="shared" si="48"/>
        <v>0.27397260273972601</v>
      </c>
      <c r="L323" s="2">
        <f t="shared" si="46"/>
        <v>-1.7412570577735525E-2</v>
      </c>
      <c r="N323" s="13"/>
      <c r="O323" s="13"/>
      <c r="P323" s="13"/>
      <c r="Q323" s="13"/>
      <c r="S323" s="2"/>
      <c r="T323" s="2"/>
      <c r="U323" s="2"/>
      <c r="W323" s="2"/>
      <c r="X323" s="2"/>
    </row>
    <row r="324" spans="1:24" x14ac:dyDescent="0.75">
      <c r="A324">
        <f t="shared" si="49"/>
        <v>320</v>
      </c>
      <c r="C324" s="23">
        <f t="shared" si="49"/>
        <v>44881</v>
      </c>
      <c r="D324" s="33">
        <f t="shared" si="53"/>
        <v>320</v>
      </c>
      <c r="E324" s="32">
        <f t="shared" si="47"/>
        <v>5.4913318164117477</v>
      </c>
      <c r="F324" s="32">
        <f t="shared" si="50"/>
        <v>-0.32393212010355726</v>
      </c>
      <c r="G324" s="2">
        <f t="shared" si="45"/>
        <v>14.953859866580766</v>
      </c>
      <c r="H324" s="2">
        <f t="shared" si="51"/>
        <v>-18.559943330658719</v>
      </c>
      <c r="I324" s="2">
        <f t="shared" si="55"/>
        <v>-15.408630642573797</v>
      </c>
      <c r="J324" s="2">
        <f t="shared" si="55"/>
        <v>19.533247469732373</v>
      </c>
      <c r="K324" s="2">
        <f t="shared" si="48"/>
        <v>0.27397260273972601</v>
      </c>
      <c r="L324" s="2">
        <f t="shared" si="46"/>
        <v>-1.7780464020128055E-2</v>
      </c>
      <c r="N324" s="13"/>
      <c r="O324" s="13"/>
      <c r="P324" s="13"/>
      <c r="Q324" s="13"/>
      <c r="S324" s="2"/>
      <c r="T324" s="2"/>
      <c r="U324" s="2"/>
      <c r="W324" s="2"/>
      <c r="X324" s="2"/>
    </row>
    <row r="325" spans="1:24" x14ac:dyDescent="0.75">
      <c r="A325">
        <f t="shared" si="49"/>
        <v>321</v>
      </c>
      <c r="C325" s="23">
        <f t="shared" si="49"/>
        <v>44882</v>
      </c>
      <c r="D325" s="33">
        <f t="shared" si="53"/>
        <v>321</v>
      </c>
      <c r="E325" s="32">
        <f t="shared" si="47"/>
        <v>5.5085460227327872</v>
      </c>
      <c r="F325" s="32">
        <f t="shared" si="50"/>
        <v>-0.32831771716057612</v>
      </c>
      <c r="G325" s="2">
        <f t="shared" ref="G325:G369" si="56">229.18*(0.000075+0.001868*COS(E325)-0.032077*SIN(E325)-0.014615*COS(2*E325)-0.040849*SIN(2*E325))</f>
        <v>14.752687966780785</v>
      </c>
      <c r="H325" s="2">
        <f t="shared" si="51"/>
        <v>-18.811219532670894</v>
      </c>
      <c r="I325" s="2">
        <f t="shared" si="55"/>
        <v>-15.076572120730489</v>
      </c>
      <c r="J325" s="2">
        <f t="shared" si="55"/>
        <v>19.923511310598485</v>
      </c>
      <c r="K325" s="2">
        <f t="shared" si="48"/>
        <v>0.27397260273972601</v>
      </c>
      <c r="L325" s="2">
        <f t="shared" ref="L325:L369" si="57">(K325/I325)</f>
        <v>-1.8172075226769221E-2</v>
      </c>
      <c r="N325" s="13"/>
      <c r="O325" s="13"/>
      <c r="P325" s="13"/>
      <c r="Q325" s="13"/>
      <c r="S325" s="2"/>
      <c r="T325" s="2"/>
      <c r="U325" s="2"/>
      <c r="W325" s="2"/>
      <c r="X325" s="2"/>
    </row>
    <row r="326" spans="1:24" x14ac:dyDescent="0.75">
      <c r="A326">
        <f t="shared" si="49"/>
        <v>322</v>
      </c>
      <c r="C326" s="23">
        <f t="shared" si="49"/>
        <v>44883</v>
      </c>
      <c r="D326" s="33">
        <f t="shared" si="53"/>
        <v>322</v>
      </c>
      <c r="E326" s="32">
        <f t="shared" ref="E326:E369" si="58">(D326-1)*$E$2</f>
        <v>5.5257602290538275</v>
      </c>
      <c r="F326" s="32">
        <f t="shared" si="50"/>
        <v>-0.33260485394371753</v>
      </c>
      <c r="G326" s="2">
        <f t="shared" si="56"/>
        <v>14.538894141095112</v>
      </c>
      <c r="H326" s="2">
        <f t="shared" si="51"/>
        <v>-19.056854376540191</v>
      </c>
      <c r="I326" s="2">
        <f t="shared" ref="I326:J345" si="59">(H326-H325)*60</f>
        <v>-14.738090632157821</v>
      </c>
      <c r="J326" s="2">
        <f t="shared" si="59"/>
        <v>20.308889314360101</v>
      </c>
      <c r="K326" s="2">
        <f t="shared" ref="K326:K369" si="60">(100*(1/365))</f>
        <v>0.27397260273972601</v>
      </c>
      <c r="L326" s="2">
        <f t="shared" si="57"/>
        <v>-1.8589423119839601E-2</v>
      </c>
      <c r="N326" s="13"/>
      <c r="O326" s="13"/>
      <c r="P326" s="13"/>
      <c r="Q326" s="13"/>
      <c r="S326" s="2"/>
      <c r="T326" s="2"/>
      <c r="U326" s="2"/>
      <c r="W326" s="2"/>
      <c r="X326" s="2"/>
    </row>
    <row r="327" spans="1:24" x14ac:dyDescent="0.75">
      <c r="A327">
        <f t="shared" ref="A327:C371" si="61">A326+1</f>
        <v>323</v>
      </c>
      <c r="C327" s="23">
        <f t="shared" si="61"/>
        <v>44884</v>
      </c>
      <c r="D327" s="33">
        <f t="shared" si="53"/>
        <v>323</v>
      </c>
      <c r="E327" s="32">
        <f t="shared" si="58"/>
        <v>5.5429744353748678</v>
      </c>
      <c r="F327" s="32">
        <f t="shared" ref="F327:F368" si="62">0.006918-0.399912*COS(E327)+0.070257*SIN(E327)-0.006758*COS(2*E327)+0.000907*SIN(2*E327)-0.002697*COS(3*E327)+0.00148*SIN(3*E327)</f>
        <v>-0.33679168753908717</v>
      </c>
      <c r="G327" s="2">
        <f t="shared" si="56"/>
        <v>14.312655254932228</v>
      </c>
      <c r="H327" s="2">
        <f t="shared" ref="H327:H369" si="63">F327*(180/PI())</f>
        <v>-19.296742271078454</v>
      </c>
      <c r="I327" s="2">
        <f t="shared" si="59"/>
        <v>-14.393273672295805</v>
      </c>
      <c r="J327" s="2">
        <f t="shared" si="59"/>
        <v>20.689017591720926</v>
      </c>
      <c r="K327" s="2">
        <f t="shared" si="60"/>
        <v>0.27397260273972601</v>
      </c>
      <c r="L327" s="2">
        <f t="shared" si="57"/>
        <v>-1.903476644559805E-2</v>
      </c>
      <c r="N327" s="13"/>
      <c r="O327" s="13"/>
      <c r="P327" s="13"/>
      <c r="Q327" s="13"/>
      <c r="S327" s="2"/>
      <c r="T327" s="2"/>
      <c r="U327" s="2"/>
      <c r="W327" s="2"/>
      <c r="X327" s="2"/>
    </row>
    <row r="328" spans="1:24" x14ac:dyDescent="0.75">
      <c r="A328">
        <f t="shared" si="61"/>
        <v>324</v>
      </c>
      <c r="C328" s="23">
        <f t="shared" si="61"/>
        <v>44885</v>
      </c>
      <c r="D328" s="33">
        <f t="shared" si="53"/>
        <v>324</v>
      </c>
      <c r="E328" s="32">
        <f t="shared" si="58"/>
        <v>5.5601886416959072</v>
      </c>
      <c r="F328" s="32">
        <f t="shared" si="62"/>
        <v>-0.34087640225239996</v>
      </c>
      <c r="G328" s="2">
        <f t="shared" si="56"/>
        <v>14.074161511286306</v>
      </c>
      <c r="H328" s="2">
        <f t="shared" si="63"/>
        <v>-19.530779184666265</v>
      </c>
      <c r="I328" s="2">
        <f t="shared" si="59"/>
        <v>-14.042214815268679</v>
      </c>
      <c r="J328" s="2">
        <f t="shared" si="59"/>
        <v>21.063531421627602</v>
      </c>
      <c r="K328" s="2">
        <f t="shared" si="60"/>
        <v>0.27397260273972601</v>
      </c>
      <c r="L328" s="2">
        <f t="shared" si="57"/>
        <v>-1.9510640333020992E-2</v>
      </c>
      <c r="N328" s="13"/>
      <c r="O328" s="13"/>
      <c r="P328" s="13"/>
      <c r="Q328" s="13"/>
      <c r="S328" s="2"/>
      <c r="T328" s="2"/>
      <c r="U328" s="2"/>
      <c r="W328" s="2"/>
      <c r="X328" s="2"/>
    </row>
    <row r="329" spans="1:24" x14ac:dyDescent="0.75">
      <c r="A329">
        <f t="shared" si="61"/>
        <v>325</v>
      </c>
      <c r="C329" s="23">
        <f t="shared" si="61"/>
        <v>44886</v>
      </c>
      <c r="D329" s="33">
        <f t="shared" si="53"/>
        <v>325</v>
      </c>
      <c r="E329" s="32">
        <f t="shared" si="58"/>
        <v>5.5774028480169475</v>
      </c>
      <c r="F329" s="32">
        <f t="shared" si="62"/>
        <v>-0.34485721137780695</v>
      </c>
      <c r="G329" s="2">
        <f t="shared" si="56"/>
        <v>13.823616248402709</v>
      </c>
      <c r="H329" s="2">
        <f t="shared" si="63"/>
        <v>-19.758862746599252</v>
      </c>
      <c r="I329" s="2">
        <f t="shared" si="59"/>
        <v>-13.685013715979224</v>
      </c>
      <c r="J329" s="2">
        <f t="shared" si="59"/>
        <v>21.432065957367286</v>
      </c>
      <c r="K329" s="2">
        <f t="shared" si="60"/>
        <v>0.27397260273972601</v>
      </c>
      <c r="L329" s="2">
        <f t="shared" si="57"/>
        <v>-2.00198997550016E-2</v>
      </c>
      <c r="N329" s="13"/>
      <c r="O329" s="13"/>
      <c r="P329" s="13"/>
      <c r="Q329" s="13"/>
      <c r="S329" s="2"/>
      <c r="T329" s="2"/>
      <c r="U329" s="2"/>
      <c r="W329" s="2"/>
      <c r="X329" s="2"/>
    </row>
    <row r="330" spans="1:24" x14ac:dyDescent="0.75">
      <c r="A330">
        <f t="shared" si="61"/>
        <v>326</v>
      </c>
      <c r="C330" s="23">
        <f t="shared" si="61"/>
        <v>44887</v>
      </c>
      <c r="D330" s="33">
        <f t="shared" si="53"/>
        <v>326</v>
      </c>
      <c r="E330" s="32">
        <f t="shared" si="58"/>
        <v>5.5946170543379878</v>
      </c>
      <c r="F330" s="32">
        <f t="shared" si="62"/>
        <v>-0.34873235896388211</v>
      </c>
      <c r="G330" s="2">
        <f t="shared" si="56"/>
        <v>13.561235722287314</v>
      </c>
      <c r="H330" s="2">
        <f t="shared" si="63"/>
        <v>-19.980892348271666</v>
      </c>
      <c r="I330" s="2">
        <f t="shared" si="59"/>
        <v>-13.321776100344849</v>
      </c>
      <c r="J330" s="2">
        <f t="shared" si="59"/>
        <v>21.794256938062517</v>
      </c>
      <c r="K330" s="2">
        <f t="shared" si="60"/>
        <v>0.27397260273972601</v>
      </c>
      <c r="L330" s="2">
        <f t="shared" si="57"/>
        <v>-2.0565771461407006E-2</v>
      </c>
      <c r="N330" s="13"/>
      <c r="O330" s="13"/>
      <c r="P330" s="13"/>
      <c r="Q330" s="13"/>
      <c r="S330" s="2"/>
      <c r="T330" s="2"/>
      <c r="U330" s="2"/>
      <c r="W330" s="2"/>
      <c r="X330" s="2"/>
    </row>
    <row r="331" spans="1:24" x14ac:dyDescent="0.75">
      <c r="A331">
        <f t="shared" si="61"/>
        <v>327</v>
      </c>
      <c r="C331" s="23">
        <f t="shared" si="61"/>
        <v>44888</v>
      </c>
      <c r="D331" s="33">
        <f t="shared" si="53"/>
        <v>327</v>
      </c>
      <c r="E331" s="32">
        <f t="shared" si="58"/>
        <v>5.6118312606590273</v>
      </c>
      <c r="F331" s="32">
        <f t="shared" si="62"/>
        <v>-0.35250012157330846</v>
      </c>
      <c r="G331" s="2">
        <f t="shared" si="56"/>
        <v>13.287248874310357</v>
      </c>
      <c r="H331" s="2">
        <f t="shared" si="63"/>
        <v>-20.196769243998993</v>
      </c>
      <c r="I331" s="2">
        <f t="shared" si="59"/>
        <v>-12.952613743639603</v>
      </c>
      <c r="J331" s="2">
        <f t="shared" si="59"/>
        <v>22.14974140231476</v>
      </c>
      <c r="K331" s="2">
        <f t="shared" si="60"/>
        <v>0.27397260273972601</v>
      </c>
      <c r="L331" s="2">
        <f t="shared" si="57"/>
        <v>-2.1151916374736381E-2</v>
      </c>
      <c r="N331" s="13"/>
      <c r="O331" s="13"/>
      <c r="P331" s="13"/>
      <c r="Q331" s="13"/>
      <c r="S331" s="2"/>
      <c r="T331" s="2"/>
      <c r="U331" s="2"/>
      <c r="W331" s="2"/>
      <c r="X331" s="2"/>
    </row>
    <row r="332" spans="1:24" x14ac:dyDescent="0.75">
      <c r="A332">
        <f t="shared" si="61"/>
        <v>328</v>
      </c>
      <c r="C332" s="23">
        <f t="shared" si="61"/>
        <v>44889</v>
      </c>
      <c r="D332" s="33">
        <f t="shared" si="53"/>
        <v>328</v>
      </c>
      <c r="E332" s="32">
        <f t="shared" si="58"/>
        <v>5.6290454669800676</v>
      </c>
      <c r="F332" s="32">
        <f t="shared" si="62"/>
        <v>-0.35615881003278677</v>
      </c>
      <c r="G332" s="2">
        <f t="shared" si="56"/>
        <v>13.001897084173146</v>
      </c>
      <c r="H332" s="2">
        <f t="shared" si="63"/>
        <v>-20.406396651280321</v>
      </c>
      <c r="I332" s="2">
        <f t="shared" si="59"/>
        <v>-12.57764443687968</v>
      </c>
      <c r="J332" s="2">
        <f t="shared" si="59"/>
        <v>22.498158405595348</v>
      </c>
      <c r="K332" s="2">
        <f t="shared" si="60"/>
        <v>0.27397260273972601</v>
      </c>
      <c r="L332" s="2">
        <f t="shared" si="57"/>
        <v>-2.1782504992460608E-2</v>
      </c>
      <c r="N332" s="13"/>
      <c r="O332" s="13"/>
      <c r="P332" s="13"/>
      <c r="Q332" s="13"/>
      <c r="S332" s="2"/>
      <c r="T332" s="2"/>
      <c r="U332" s="2"/>
      <c r="W332" s="2"/>
      <c r="X332" s="2"/>
    </row>
    <row r="333" spans="1:24" x14ac:dyDescent="0.75">
      <c r="A333">
        <f t="shared" si="61"/>
        <v>329</v>
      </c>
      <c r="C333" s="23">
        <f t="shared" si="61"/>
        <v>44890</v>
      </c>
      <c r="D333" s="33">
        <f t="shared" si="53"/>
        <v>329</v>
      </c>
      <c r="E333" s="32">
        <f t="shared" si="58"/>
        <v>5.646259673301107</v>
      </c>
      <c r="F333" s="32">
        <f t="shared" si="62"/>
        <v>-0.35970677116969396</v>
      </c>
      <c r="G333" s="2">
        <f t="shared" si="56"/>
        <v>12.705433908523434</v>
      </c>
      <c r="H333" s="2">
        <f t="shared" si="63"/>
        <v>-20.609679850301543</v>
      </c>
      <c r="I333" s="2">
        <f t="shared" si="59"/>
        <v>-12.196991941273296</v>
      </c>
      <c r="J333" s="2">
        <f t="shared" si="59"/>
        <v>22.839149736383035</v>
      </c>
      <c r="K333" s="2">
        <f t="shared" si="60"/>
        <v>0.27397260273972601</v>
      </c>
      <c r="L333" s="2">
        <f t="shared" si="57"/>
        <v>-2.2462309072504384E-2</v>
      </c>
      <c r="N333" s="13"/>
      <c r="O333" s="13"/>
      <c r="P333" s="13"/>
      <c r="Q333" s="13"/>
      <c r="S333" s="2"/>
      <c r="T333" s="2"/>
      <c r="U333" s="2"/>
      <c r="W333" s="2"/>
      <c r="X333" s="2"/>
    </row>
    <row r="334" spans="1:24" x14ac:dyDescent="0.75">
      <c r="A334">
        <f t="shared" si="61"/>
        <v>330</v>
      </c>
      <c r="C334" s="23">
        <f t="shared" si="61"/>
        <v>44891</v>
      </c>
      <c r="D334" s="33">
        <f t="shared" si="53"/>
        <v>330</v>
      </c>
      <c r="E334" s="32">
        <f t="shared" si="58"/>
        <v>5.6634738796221473</v>
      </c>
      <c r="F334" s="32">
        <f t="shared" si="62"/>
        <v>-0.36314238953202632</v>
      </c>
      <c r="G334" s="2">
        <f t="shared" si="56"/>
        <v>12.398124805521565</v>
      </c>
      <c r="H334" s="2">
        <f t="shared" si="63"/>
        <v>-20.806526282480835</v>
      </c>
      <c r="I334" s="2">
        <f t="shared" si="59"/>
        <v>-11.810785930757532</v>
      </c>
      <c r="J334" s="2">
        <f t="shared" si="59"/>
        <v>23.172360630945832</v>
      </c>
      <c r="K334" s="2">
        <f t="shared" si="60"/>
        <v>0.27397260273972601</v>
      </c>
      <c r="L334" s="2">
        <f t="shared" si="57"/>
        <v>-2.3196813856921177E-2</v>
      </c>
      <c r="N334" s="13"/>
      <c r="O334" s="13"/>
      <c r="P334" s="13"/>
      <c r="Q334" s="13"/>
      <c r="S334" s="2"/>
      <c r="T334" s="2"/>
      <c r="U334" s="2"/>
      <c r="W334" s="2"/>
      <c r="X334" s="2"/>
    </row>
    <row r="335" spans="1:24" x14ac:dyDescent="0.75">
      <c r="A335">
        <f t="shared" si="61"/>
        <v>331</v>
      </c>
      <c r="C335" s="23">
        <f t="shared" si="61"/>
        <v>44892</v>
      </c>
      <c r="D335" s="33">
        <f t="shared" si="53"/>
        <v>331</v>
      </c>
      <c r="E335" s="32">
        <f t="shared" si="58"/>
        <v>5.6806880859431876</v>
      </c>
      <c r="F335" s="32">
        <f t="shared" si="62"/>
        <v>-0.36646408908817629</v>
      </c>
      <c r="G335" s="2">
        <f t="shared" si="56"/>
        <v>12.0802468456768</v>
      </c>
      <c r="H335" s="2">
        <f t="shared" si="63"/>
        <v>-20.996845647858706</v>
      </c>
      <c r="I335" s="2">
        <f t="shared" si="59"/>
        <v>-11.419161922672245</v>
      </c>
      <c r="J335" s="2">
        <f t="shared" si="59"/>
        <v>23.497440485117238</v>
      </c>
      <c r="K335" s="2">
        <f t="shared" si="60"/>
        <v>0.27397260273972601</v>
      </c>
      <c r="L335" s="2">
        <f t="shared" si="57"/>
        <v>-2.3992356408902953E-2</v>
      </c>
      <c r="N335" s="13"/>
      <c r="O335" s="13"/>
      <c r="P335" s="13"/>
      <c r="Q335" s="13"/>
      <c r="S335" s="2"/>
      <c r="T335" s="2"/>
      <c r="U335" s="2"/>
      <c r="W335" s="2"/>
      <c r="X335" s="2"/>
    </row>
    <row r="336" spans="1:24" x14ac:dyDescent="0.75">
      <c r="A336">
        <f t="shared" si="61"/>
        <v>332</v>
      </c>
      <c r="C336" s="23">
        <f t="shared" si="61"/>
        <v>44893</v>
      </c>
      <c r="D336" s="33">
        <f t="shared" si="53"/>
        <v>332</v>
      </c>
      <c r="E336" s="32">
        <f t="shared" si="58"/>
        <v>5.6979022922642271</v>
      </c>
      <c r="F336" s="32">
        <f t="shared" si="62"/>
        <v>-0.36967033490312112</v>
      </c>
      <c r="G336" s="2">
        <f t="shared" si="56"/>
        <v>11.752088409288675</v>
      </c>
      <c r="H336" s="2">
        <f t="shared" si="63"/>
        <v>-21.180550001136528</v>
      </c>
      <c r="I336" s="2">
        <f t="shared" si="59"/>
        <v>-11.022261196669305</v>
      </c>
      <c r="J336" s="2">
        <f t="shared" si="59"/>
        <v>23.814043560176401</v>
      </c>
      <c r="K336" s="2">
        <f t="shared" si="60"/>
        <v>0.27397260273972601</v>
      </c>
      <c r="L336" s="2">
        <f t="shared" si="57"/>
        <v>-2.4856297437636003E-2</v>
      </c>
      <c r="N336" s="13"/>
      <c r="O336" s="13"/>
      <c r="P336" s="13"/>
      <c r="Q336" s="13"/>
      <c r="S336" s="2"/>
      <c r="T336" s="2"/>
      <c r="U336" s="2"/>
      <c r="W336" s="2"/>
      <c r="X336" s="2"/>
    </row>
    <row r="337" spans="1:24" x14ac:dyDescent="0.75">
      <c r="A337">
        <f t="shared" si="61"/>
        <v>333</v>
      </c>
      <c r="C337" s="23">
        <f t="shared" si="61"/>
        <v>44894</v>
      </c>
      <c r="D337" s="33">
        <f t="shared" ref="D337:D364" si="64">D336+1</f>
        <v>333</v>
      </c>
      <c r="E337" s="32">
        <f t="shared" si="58"/>
        <v>5.7151164985852674</v>
      </c>
      <c r="F337" s="32">
        <f t="shared" si="62"/>
        <v>-0.37275963478763174</v>
      </c>
      <c r="G337" s="2">
        <f t="shared" si="56"/>
        <v>11.413948870844456</v>
      </c>
      <c r="H337" s="2">
        <f t="shared" si="63"/>
        <v>-21.357553846169239</v>
      </c>
      <c r="I337" s="2">
        <f t="shared" si="59"/>
        <v>-10.620230701962683</v>
      </c>
      <c r="J337" s="2">
        <f t="shared" si="59"/>
        <v>24.121829682397333</v>
      </c>
      <c r="K337" s="2">
        <f t="shared" si="60"/>
        <v>0.27397260273972601</v>
      </c>
      <c r="L337" s="2">
        <f t="shared" si="57"/>
        <v>-2.5797236465785457E-2</v>
      </c>
      <c r="N337" s="13"/>
      <c r="O337" s="13"/>
      <c r="P337" s="13"/>
      <c r="Q337" s="13"/>
      <c r="S337" s="2"/>
      <c r="T337" s="2"/>
      <c r="U337" s="2"/>
      <c r="W337" s="2"/>
      <c r="X337" s="2"/>
    </row>
    <row r="338" spans="1:24" x14ac:dyDescent="0.75">
      <c r="A338">
        <f t="shared" si="61"/>
        <v>334</v>
      </c>
      <c r="C338" s="23">
        <f t="shared" si="61"/>
        <v>44895</v>
      </c>
      <c r="D338" s="33">
        <f t="shared" si="64"/>
        <v>334</v>
      </c>
      <c r="E338" s="32">
        <f t="shared" si="58"/>
        <v>5.7323307049063068</v>
      </c>
      <c r="F338" s="32">
        <f t="shared" si="62"/>
        <v>-0.37573054091715152</v>
      </c>
      <c r="G338" s="2">
        <f t="shared" si="56"/>
        <v>11.066138270739131</v>
      </c>
      <c r="H338" s="2">
        <f t="shared" si="63"/>
        <v>-21.527774228720268</v>
      </c>
      <c r="I338" s="2">
        <f t="shared" si="59"/>
        <v>-10.213222953061774</v>
      </c>
      <c r="J338" s="2">
        <f t="shared" si="59"/>
        <v>24.420464934054564</v>
      </c>
      <c r="K338" s="2">
        <f t="shared" si="60"/>
        <v>0.27397260273972601</v>
      </c>
      <c r="L338" s="2">
        <f t="shared" si="57"/>
        <v>-2.6825283654225238E-2</v>
      </c>
      <c r="N338" s="13"/>
      <c r="O338" s="13"/>
      <c r="P338" s="13"/>
      <c r="Q338" s="13"/>
      <c r="S338" s="2"/>
      <c r="T338" s="2"/>
      <c r="U338" s="2"/>
      <c r="W338" s="2"/>
      <c r="X338" s="2"/>
    </row>
    <row r="339" spans="1:24" x14ac:dyDescent="0.75">
      <c r="A339">
        <f t="shared" si="61"/>
        <v>335</v>
      </c>
      <c r="C339" s="38">
        <f t="shared" si="61"/>
        <v>44896</v>
      </c>
      <c r="D339" s="33">
        <f t="shared" si="64"/>
        <v>335</v>
      </c>
      <c r="E339" s="32">
        <f t="shared" si="58"/>
        <v>5.7495449112273471</v>
      </c>
      <c r="F339" s="32">
        <f t="shared" si="62"/>
        <v>-0.37858165141705008</v>
      </c>
      <c r="G339" s="2">
        <f t="shared" si="56"/>
        <v>10.708976974698773</v>
      </c>
      <c r="H339" s="2">
        <f t="shared" si="63"/>
        <v>-21.691130827289893</v>
      </c>
      <c r="I339" s="2">
        <f t="shared" si="59"/>
        <v>-9.801395914177462</v>
      </c>
      <c r="J339" s="2">
        <f t="shared" si="59"/>
        <v>24.709622333058689</v>
      </c>
      <c r="K339" s="2">
        <f t="shared" si="60"/>
        <v>0.27397260273972601</v>
      </c>
      <c r="L339" s="2">
        <f t="shared" si="57"/>
        <v>-2.795240648767507E-2</v>
      </c>
      <c r="N339" s="13"/>
      <c r="O339" s="13"/>
      <c r="P339" s="13"/>
      <c r="Q339" s="13"/>
      <c r="S339" s="2"/>
      <c r="T339" s="2"/>
      <c r="U339" s="2"/>
      <c r="V339" s="7"/>
      <c r="W339" s="2"/>
      <c r="X339" s="25"/>
    </row>
    <row r="340" spans="1:24" x14ac:dyDescent="0.75">
      <c r="A340">
        <f t="shared" si="61"/>
        <v>336</v>
      </c>
      <c r="C340" s="23">
        <f t="shared" si="61"/>
        <v>44897</v>
      </c>
      <c r="D340" s="33">
        <f t="shared" si="64"/>
        <v>336</v>
      </c>
      <c r="E340" s="32">
        <f t="shared" si="58"/>
        <v>5.7667591175483874</v>
      </c>
      <c r="F340" s="32">
        <f t="shared" si="62"/>
        <v>-0.38131161191100715</v>
      </c>
      <c r="G340" s="2">
        <f t="shared" si="56"/>
        <v>10.342795321303454</v>
      </c>
      <c r="H340" s="2">
        <f t="shared" si="63"/>
        <v>-21.84754604183108</v>
      </c>
      <c r="I340" s="2">
        <f t="shared" si="59"/>
        <v>-9.3849128724712472</v>
      </c>
      <c r="J340" s="2">
        <f t="shared" si="59"/>
        <v>24.988982502372892</v>
      </c>
      <c r="K340" s="2">
        <f t="shared" si="60"/>
        <v>0.27397260273972601</v>
      </c>
      <c r="L340" s="2">
        <f t="shared" si="57"/>
        <v>-2.9192876530944628E-2</v>
      </c>
      <c r="N340" s="13"/>
      <c r="O340" s="13"/>
      <c r="P340" s="13"/>
      <c r="Q340" s="13"/>
      <c r="S340" s="2"/>
      <c r="T340" s="2"/>
      <c r="U340" s="2"/>
      <c r="W340" s="2"/>
      <c r="X340" s="2"/>
    </row>
    <row r="341" spans="1:24" x14ac:dyDescent="0.75">
      <c r="A341">
        <f t="shared" si="61"/>
        <v>337</v>
      </c>
      <c r="C341" s="23">
        <f t="shared" si="61"/>
        <v>44898</v>
      </c>
      <c r="D341" s="33">
        <f t="shared" si="64"/>
        <v>337</v>
      </c>
      <c r="E341" s="32">
        <f t="shared" si="58"/>
        <v>5.7839733238694269</v>
      </c>
      <c r="F341" s="32">
        <f t="shared" si="62"/>
        <v>-0.38391911702935527</v>
      </c>
      <c r="G341" s="2">
        <f t="shared" si="56"/>
        <v>9.9679332580189506</v>
      </c>
      <c r="H341" s="2">
        <f t="shared" si="63"/>
        <v>-21.996945080171187</v>
      </c>
      <c r="I341" s="2">
        <f t="shared" si="59"/>
        <v>-8.9639423004064156</v>
      </c>
      <c r="J341" s="2">
        <f t="shared" si="59"/>
        <v>25.258234323889894</v>
      </c>
      <c r="K341" s="2">
        <f t="shared" si="60"/>
        <v>0.27397260273972601</v>
      </c>
      <c r="L341" s="2">
        <f t="shared" si="57"/>
        <v>-3.0563851657914441E-2</v>
      </c>
      <c r="N341" s="13"/>
      <c r="O341" s="13"/>
      <c r="P341" s="13"/>
      <c r="Q341" s="13"/>
      <c r="S341" s="2"/>
      <c r="T341" s="2"/>
      <c r="U341" s="2"/>
      <c r="W341" s="2"/>
      <c r="X341" s="2"/>
    </row>
    <row r="342" spans="1:24" x14ac:dyDescent="0.75">
      <c r="A342">
        <f t="shared" si="61"/>
        <v>338</v>
      </c>
      <c r="C342" s="23">
        <f t="shared" si="61"/>
        <v>44899</v>
      </c>
      <c r="D342" s="33">
        <f t="shared" si="64"/>
        <v>338</v>
      </c>
      <c r="E342" s="32">
        <f t="shared" si="58"/>
        <v>5.8011875301904672</v>
      </c>
      <c r="F342" s="32">
        <f t="shared" si="62"/>
        <v>-0.38640291187427939</v>
      </c>
      <c r="G342" s="2">
        <f t="shared" si="56"/>
        <v>9.5847399661606456</v>
      </c>
      <c r="H342" s="2">
        <f t="shared" si="63"/>
        <v>-22.139256041961691</v>
      </c>
      <c r="I342" s="2">
        <f t="shared" si="59"/>
        <v>-8.5386577074302039</v>
      </c>
      <c r="J342" s="2">
        <f t="shared" si="59"/>
        <v>25.517075578572701</v>
      </c>
      <c r="K342" s="2">
        <f t="shared" si="60"/>
        <v>0.27397260273972601</v>
      </c>
      <c r="L342" s="2">
        <f t="shared" si="57"/>
        <v>-3.2086144230997739E-2</v>
      </c>
      <c r="N342" s="13"/>
      <c r="O342" s="13"/>
      <c r="P342" s="13"/>
      <c r="Q342" s="13"/>
      <c r="S342" s="2"/>
      <c r="T342" s="2"/>
      <c r="U342" s="2"/>
      <c r="W342" s="2"/>
      <c r="X342" s="2"/>
    </row>
    <row r="343" spans="1:24" x14ac:dyDescent="0.75">
      <c r="A343">
        <f t="shared" si="61"/>
        <v>339</v>
      </c>
      <c r="C343" s="23">
        <f t="shared" si="61"/>
        <v>44900</v>
      </c>
      <c r="D343" s="33">
        <f t="shared" si="64"/>
        <v>339</v>
      </c>
      <c r="E343" s="32">
        <f t="shared" si="58"/>
        <v>5.8184017365115066</v>
      </c>
      <c r="F343" s="32">
        <f t="shared" si="62"/>
        <v>-0.38876179343885436</v>
      </c>
      <c r="G343" s="2">
        <f t="shared" si="56"/>
        <v>9.1935734752260352</v>
      </c>
      <c r="H343" s="2">
        <f t="shared" si="63"/>
        <v>-22.274409999983053</v>
      </c>
      <c r="I343" s="2">
        <f t="shared" si="59"/>
        <v>-8.1092374812817525</v>
      </c>
      <c r="J343" s="2">
        <f t="shared" si="59"/>
        <v>25.765213568907086</v>
      </c>
      <c r="K343" s="2">
        <f t="shared" si="60"/>
        <v>0.27397260273972601</v>
      </c>
      <c r="L343" s="2">
        <f t="shared" si="57"/>
        <v>-3.3785248412335517E-2</v>
      </c>
      <c r="N343" s="13"/>
      <c r="O343" s="13"/>
      <c r="P343" s="13"/>
      <c r="Q343" s="13"/>
      <c r="S343" s="2"/>
      <c r="T343" s="2"/>
      <c r="U343" s="2"/>
      <c r="W343" s="2"/>
      <c r="X343" s="2"/>
    </row>
    <row r="344" spans="1:24" x14ac:dyDescent="0.75">
      <c r="A344">
        <f t="shared" si="61"/>
        <v>340</v>
      </c>
      <c r="C344" s="23">
        <f t="shared" si="61"/>
        <v>44901</v>
      </c>
      <c r="D344" s="33">
        <f t="shared" si="64"/>
        <v>340</v>
      </c>
      <c r="E344" s="32">
        <f t="shared" si="58"/>
        <v>5.8356159428325469</v>
      </c>
      <c r="F344" s="32">
        <f t="shared" si="62"/>
        <v>-0.39099461197699209</v>
      </c>
      <c r="G344" s="2">
        <f t="shared" si="56"/>
        <v>8.7948002670441294</v>
      </c>
      <c r="H344" s="2">
        <f t="shared" si="63"/>
        <v>-22.402341078636915</v>
      </c>
      <c r="I344" s="2">
        <f t="shared" si="59"/>
        <v>-7.6758647192317397</v>
      </c>
      <c r="J344" s="2">
        <f t="shared" si="59"/>
        <v>26.002365723000764</v>
      </c>
      <c r="K344" s="2">
        <f t="shared" si="60"/>
        <v>0.27397260273972601</v>
      </c>
      <c r="L344" s="2">
        <f t="shared" si="57"/>
        <v>-3.5692734663925571E-2</v>
      </c>
      <c r="N344" s="13"/>
      <c r="O344" s="13"/>
      <c r="P344" s="13"/>
      <c r="Q344" s="13"/>
      <c r="S344" s="2"/>
      <c r="T344" s="2"/>
      <c r="U344" s="2"/>
      <c r="W344" s="2"/>
      <c r="X344" s="2"/>
    </row>
    <row r="345" spans="1:24" x14ac:dyDescent="0.75">
      <c r="A345">
        <f t="shared" si="61"/>
        <v>341</v>
      </c>
      <c r="C345" s="23">
        <f t="shared" si="61"/>
        <v>44902</v>
      </c>
      <c r="D345" s="33">
        <f t="shared" si="64"/>
        <v>341</v>
      </c>
      <c r="E345" s="32">
        <f t="shared" si="58"/>
        <v>5.8528301491535872</v>
      </c>
      <c r="F345" s="32">
        <f t="shared" si="62"/>
        <v>-0.39310027232146216</v>
      </c>
      <c r="G345" s="2">
        <f t="shared" si="56"/>
        <v>8.3887948702030286</v>
      </c>
      <c r="H345" s="2">
        <f t="shared" si="63"/>
        <v>-22.522986529463115</v>
      </c>
      <c r="I345" s="2">
        <f t="shared" si="59"/>
        <v>-7.2387270495719491</v>
      </c>
      <c r="J345" s="2">
        <f t="shared" si="59"/>
        <v>26.228260179587437</v>
      </c>
      <c r="K345" s="2">
        <f t="shared" si="60"/>
        <v>0.27397260273972601</v>
      </c>
      <c r="L345" s="2">
        <f t="shared" si="57"/>
        <v>-3.7848174252671535E-2</v>
      </c>
      <c r="N345" s="13"/>
      <c r="O345" s="13"/>
      <c r="P345" s="13"/>
      <c r="Q345" s="13"/>
      <c r="S345" s="2"/>
      <c r="T345" s="2"/>
      <c r="U345" s="2"/>
      <c r="W345" s="2"/>
      <c r="X345" s="2"/>
    </row>
    <row r="346" spans="1:24" x14ac:dyDescent="0.75">
      <c r="A346">
        <f t="shared" si="61"/>
        <v>342</v>
      </c>
      <c r="C346" s="23">
        <f t="shared" si="61"/>
        <v>44903</v>
      </c>
      <c r="D346" s="33">
        <f t="shared" si="64"/>
        <v>342</v>
      </c>
      <c r="E346" s="32">
        <f t="shared" si="58"/>
        <v>5.8700443554746267</v>
      </c>
      <c r="F346" s="32">
        <f t="shared" si="62"/>
        <v>-0.39507773514725752</v>
      </c>
      <c r="G346" s="2">
        <f t="shared" si="56"/>
        <v>7.9759394452273318</v>
      </c>
      <c r="H346" s="2">
        <f t="shared" si="63"/>
        <v>-22.636286803525202</v>
      </c>
      <c r="I346" s="2">
        <f t="shared" ref="I346:J365" si="65">(H346-H345)*60</f>
        <v>-6.7980164437252455</v>
      </c>
      <c r="J346" s="2">
        <f t="shared" si="65"/>
        <v>26.442636350802218</v>
      </c>
      <c r="K346" s="2">
        <f t="shared" si="60"/>
        <v>0.27397260273972601</v>
      </c>
      <c r="L346" s="2">
        <f t="shared" si="57"/>
        <v>-4.0301844664204979E-2</v>
      </c>
      <c r="N346" s="13"/>
      <c r="O346" s="13"/>
      <c r="P346" s="13"/>
      <c r="Q346" s="13"/>
      <c r="S346" s="2"/>
      <c r="T346" s="2"/>
      <c r="U346" s="2"/>
      <c r="W346" s="2"/>
      <c r="X346" s="2"/>
    </row>
    <row r="347" spans="1:24" x14ac:dyDescent="0.75">
      <c r="A347">
        <f t="shared" si="61"/>
        <v>343</v>
      </c>
      <c r="C347" s="23">
        <f t="shared" si="61"/>
        <v>44904</v>
      </c>
      <c r="D347" s="33">
        <f t="shared" si="64"/>
        <v>343</v>
      </c>
      <c r="E347" s="32">
        <f t="shared" si="58"/>
        <v>5.887258561795667</v>
      </c>
      <c r="F347" s="32">
        <f t="shared" si="62"/>
        <v>-0.39692601817768597</v>
      </c>
      <c r="G347" s="2">
        <f t="shared" si="56"/>
        <v>7.5566233609886453</v>
      </c>
      <c r="H347" s="2">
        <f t="shared" si="63"/>
        <v>-22.742185620514402</v>
      </c>
      <c r="I347" s="2">
        <f t="shared" si="65"/>
        <v>-6.3539290193519804</v>
      </c>
      <c r="J347" s="2">
        <f t="shared" si="65"/>
        <v>26.645245462395906</v>
      </c>
      <c r="K347" s="2">
        <f t="shared" si="60"/>
        <v>0.27397260273972601</v>
      </c>
      <c r="L347" s="2">
        <f t="shared" si="57"/>
        <v>-4.3118612421589139E-2</v>
      </c>
      <c r="N347" s="13"/>
      <c r="O347" s="13"/>
      <c r="P347" s="13"/>
      <c r="Q347" s="13"/>
      <c r="S347" s="2"/>
      <c r="T347" s="2"/>
      <c r="U347" s="2"/>
      <c r="W347" s="2"/>
      <c r="X347" s="2"/>
    </row>
    <row r="348" spans="1:24" x14ac:dyDescent="0.75">
      <c r="A348">
        <f t="shared" si="61"/>
        <v>344</v>
      </c>
      <c r="C348" s="23">
        <f t="shared" si="61"/>
        <v>44905</v>
      </c>
      <c r="D348" s="33">
        <f t="shared" si="64"/>
        <v>344</v>
      </c>
      <c r="E348" s="32">
        <f t="shared" si="58"/>
        <v>5.9044727681167064</v>
      </c>
      <c r="F348" s="32">
        <f t="shared" si="62"/>
        <v>-0.39864419733067896</v>
      </c>
      <c r="G348" s="2">
        <f t="shared" si="56"/>
        <v>7.1312427628426809</v>
      </c>
      <c r="H348" s="2">
        <f t="shared" si="63"/>
        <v>-22.840630034428262</v>
      </c>
      <c r="I348" s="2">
        <f t="shared" si="65"/>
        <v>-5.9066648348316164</v>
      </c>
      <c r="J348" s="2">
        <f t="shared" si="65"/>
        <v>26.835851071221839</v>
      </c>
      <c r="K348" s="2">
        <f t="shared" si="60"/>
        <v>0.27397260273972601</v>
      </c>
      <c r="L348" s="2">
        <f t="shared" si="57"/>
        <v>-4.6383637873628605E-2</v>
      </c>
      <c r="N348" s="13"/>
      <c r="O348" s="13"/>
      <c r="P348" s="13"/>
      <c r="Q348" s="13"/>
      <c r="S348" s="2"/>
      <c r="T348" s="2"/>
      <c r="U348" s="2"/>
      <c r="W348" s="2"/>
      <c r="X348" s="2"/>
    </row>
    <row r="349" spans="1:24" x14ac:dyDescent="0.75">
      <c r="A349">
        <f t="shared" si="61"/>
        <v>345</v>
      </c>
      <c r="C349" s="23">
        <f t="shared" si="61"/>
        <v>44906</v>
      </c>
      <c r="D349" s="33">
        <f t="shared" si="64"/>
        <v>345</v>
      </c>
      <c r="E349" s="32">
        <f t="shared" si="58"/>
        <v>5.9216869744377467</v>
      </c>
      <c r="F349" s="32">
        <f t="shared" si="62"/>
        <v>-0.40023140780294258</v>
      </c>
      <c r="G349" s="2">
        <f t="shared" si="56"/>
        <v>6.7002001329955654</v>
      </c>
      <c r="H349" s="2">
        <f t="shared" si="63"/>
        <v>-22.931570495687936</v>
      </c>
      <c r="I349" s="2">
        <f t="shared" si="65"/>
        <v>-5.4564276755804286</v>
      </c>
      <c r="J349" s="2">
        <f t="shared" si="65"/>
        <v>27.014229555071267</v>
      </c>
      <c r="K349" s="2">
        <f t="shared" si="60"/>
        <v>0.27397260273972601</v>
      </c>
      <c r="L349" s="2">
        <f t="shared" si="57"/>
        <v>-5.0210984004398468E-2</v>
      </c>
      <c r="N349" s="13"/>
      <c r="O349" s="13"/>
      <c r="P349" s="13"/>
      <c r="Q349" s="13"/>
      <c r="S349" s="2"/>
      <c r="T349" s="2"/>
      <c r="U349" s="2"/>
      <c r="W349" s="2"/>
      <c r="X349" s="2"/>
    </row>
    <row r="350" spans="1:24" x14ac:dyDescent="0.75">
      <c r="A350">
        <f t="shared" si="61"/>
        <v>346</v>
      </c>
      <c r="C350" s="23">
        <f t="shared" si="61"/>
        <v>44907</v>
      </c>
      <c r="D350" s="33">
        <f t="shared" si="64"/>
        <v>346</v>
      </c>
      <c r="E350" s="32">
        <f t="shared" si="58"/>
        <v>5.938901180758787</v>
      </c>
      <c r="F350" s="32">
        <f t="shared" si="62"/>
        <v>-0.4016868450896926</v>
      </c>
      <c r="G350" s="2">
        <f t="shared" si="56"/>
        <v>6.2639038436121321</v>
      </c>
      <c r="H350" s="2">
        <f t="shared" si="63"/>
        <v>-23.014960909564682</v>
      </c>
      <c r="I350" s="2">
        <f t="shared" si="65"/>
        <v>-5.0034248326047503</v>
      </c>
      <c r="J350" s="2">
        <f t="shared" si="65"/>
        <v>27.180170578540697</v>
      </c>
      <c r="K350" s="2">
        <f t="shared" si="60"/>
        <v>0.27397260273972601</v>
      </c>
      <c r="L350" s="2">
        <f t="shared" si="57"/>
        <v>-5.4757013826686719E-2</v>
      </c>
      <c r="N350" s="13"/>
      <c r="O350" s="13"/>
      <c r="P350" s="13"/>
      <c r="Q350" s="13"/>
      <c r="S350" s="2"/>
      <c r="T350" s="2"/>
      <c r="U350" s="2"/>
      <c r="W350" s="2"/>
      <c r="X350" s="2"/>
    </row>
    <row r="351" spans="1:24" x14ac:dyDescent="0.75">
      <c r="A351">
        <f t="shared" si="61"/>
        <v>347</v>
      </c>
      <c r="C351" s="23">
        <f t="shared" si="61"/>
        <v>44908</v>
      </c>
      <c r="D351" s="33">
        <f t="shared" si="64"/>
        <v>347</v>
      </c>
      <c r="E351" s="32">
        <f t="shared" si="58"/>
        <v>5.9561153870798265</v>
      </c>
      <c r="F351" s="32">
        <f t="shared" si="62"/>
        <v>-0.40300976593785831</v>
      </c>
      <c r="G351" s="2">
        <f t="shared" si="56"/>
        <v>5.8227677031863987</v>
      </c>
      <c r="H351" s="2">
        <f t="shared" si="63"/>
        <v>-23.090758690794445</v>
      </c>
      <c r="I351" s="2">
        <f t="shared" si="65"/>
        <v>-4.547866873785793</v>
      </c>
      <c r="J351" s="2">
        <f t="shared" si="65"/>
        <v>27.33347752913744</v>
      </c>
      <c r="K351" s="2">
        <f t="shared" si="60"/>
        <v>0.27397260273972601</v>
      </c>
      <c r="L351" s="2">
        <f t="shared" si="57"/>
        <v>-6.0242001435644982E-2</v>
      </c>
      <c r="N351" s="13"/>
      <c r="O351" s="13"/>
      <c r="P351" s="13"/>
      <c r="Q351" s="13"/>
      <c r="S351" s="2"/>
      <c r="T351" s="2"/>
      <c r="U351" s="2"/>
      <c r="W351" s="2"/>
      <c r="X351" s="2"/>
    </row>
    <row r="352" spans="1:24" x14ac:dyDescent="0.75">
      <c r="A352">
        <f t="shared" si="61"/>
        <v>348</v>
      </c>
      <c r="C352" s="23">
        <f t="shared" si="61"/>
        <v>44909</v>
      </c>
      <c r="D352" s="33">
        <f t="shared" si="64"/>
        <v>348</v>
      </c>
      <c r="E352" s="32">
        <f t="shared" si="58"/>
        <v>5.9733295934008668</v>
      </c>
      <c r="F352" s="32">
        <f t="shared" si="62"/>
        <v>-0.40419948923077403</v>
      </c>
      <c r="G352" s="2">
        <f t="shared" si="56"/>
        <v>5.3772104967031282</v>
      </c>
      <c r="H352" s="2">
        <f t="shared" si="63"/>
        <v>-23.158924814266921</v>
      </c>
      <c r="I352" s="2">
        <f t="shared" si="65"/>
        <v>-4.0899674083485849</v>
      </c>
      <c r="J352" s="2">
        <f t="shared" si="65"/>
        <v>27.47396792623249</v>
      </c>
      <c r="K352" s="2">
        <f t="shared" si="60"/>
        <v>0.27397260273972601</v>
      </c>
      <c r="L352" s="2">
        <f t="shared" si="57"/>
        <v>-6.6986500229924459E-2</v>
      </c>
      <c r="N352" s="13"/>
      <c r="O352" s="13"/>
      <c r="P352" s="13"/>
      <c r="Q352" s="13"/>
      <c r="S352" s="2"/>
      <c r="T352" s="2"/>
      <c r="U352" s="2"/>
      <c r="W352" s="2"/>
      <c r="X352" s="2"/>
    </row>
    <row r="353" spans="1:24" x14ac:dyDescent="0.75">
      <c r="A353">
        <f t="shared" si="61"/>
        <v>349</v>
      </c>
      <c r="C353" s="23">
        <f t="shared" si="61"/>
        <v>44910</v>
      </c>
      <c r="D353" s="33">
        <f t="shared" si="64"/>
        <v>349</v>
      </c>
      <c r="E353" s="32">
        <f t="shared" si="58"/>
        <v>5.9905437997219062</v>
      </c>
      <c r="F353" s="32">
        <f t="shared" si="62"/>
        <v>-0.40525539680252265</v>
      </c>
      <c r="G353" s="2">
        <f t="shared" si="56"/>
        <v>4.9276555201265744</v>
      </c>
      <c r="H353" s="2">
        <f t="shared" si="63"/>
        <v>-23.219423861684025</v>
      </c>
      <c r="I353" s="2">
        <f t="shared" si="65"/>
        <v>-3.6299428450261928</v>
      </c>
      <c r="J353" s="2">
        <f t="shared" si="65"/>
        <v>27.601473799343523</v>
      </c>
      <c r="K353" s="2">
        <f t="shared" si="60"/>
        <v>0.27397260273972601</v>
      </c>
      <c r="L353" s="2">
        <f t="shared" si="57"/>
        <v>-7.5475734587702334E-2</v>
      </c>
      <c r="N353" s="13"/>
      <c r="O353" s="13"/>
      <c r="P353" s="13"/>
      <c r="Q353" s="13"/>
      <c r="S353" s="2"/>
      <c r="T353" s="2"/>
      <c r="U353" s="2"/>
      <c r="W353" s="2"/>
      <c r="X353" s="2"/>
    </row>
    <row r="354" spans="1:24" x14ac:dyDescent="0.75">
      <c r="A354">
        <f t="shared" si="61"/>
        <v>350</v>
      </c>
      <c r="C354" s="23">
        <f t="shared" si="61"/>
        <v>44911</v>
      </c>
      <c r="D354" s="33">
        <f t="shared" si="64"/>
        <v>350</v>
      </c>
      <c r="E354" s="32">
        <f t="shared" si="58"/>
        <v>6.0077580060429465</v>
      </c>
      <c r="F354" s="32">
        <f t="shared" si="62"/>
        <v>-0.40617693418024603</v>
      </c>
      <c r="G354" s="2">
        <f t="shared" si="56"/>
        <v>4.474530109758466</v>
      </c>
      <c r="H354" s="2">
        <f t="shared" si="63"/>
        <v>-23.272224064091127</v>
      </c>
      <c r="I354" s="2">
        <f t="shared" si="65"/>
        <v>-3.1680121444261289</v>
      </c>
      <c r="J354" s="2">
        <f t="shared" si="65"/>
        <v>27.715842036003835</v>
      </c>
      <c r="K354" s="2">
        <f t="shared" si="60"/>
        <v>0.27397260273972601</v>
      </c>
      <c r="L354" s="2">
        <f t="shared" si="57"/>
        <v>-8.6480919342989113E-2</v>
      </c>
      <c r="N354" s="13"/>
      <c r="O354" s="13"/>
      <c r="P354" s="13"/>
      <c r="Q354" s="13"/>
      <c r="S354" s="2"/>
      <c r="T354" s="2"/>
      <c r="U354" s="2"/>
      <c r="W354" s="2"/>
      <c r="X354" s="2"/>
    </row>
    <row r="355" spans="1:24" x14ac:dyDescent="0.75">
      <c r="A355">
        <f t="shared" si="61"/>
        <v>351</v>
      </c>
      <c r="C355" s="23">
        <f t="shared" si="61"/>
        <v>44912</v>
      </c>
      <c r="D355" s="33">
        <f t="shared" si="64"/>
        <v>351</v>
      </c>
      <c r="E355" s="32">
        <f t="shared" si="58"/>
        <v>6.0249722123639868</v>
      </c>
      <c r="F355" s="32">
        <f t="shared" si="62"/>
        <v>-0.40696361125288549</v>
      </c>
      <c r="G355" s="2">
        <f t="shared" si="56"/>
        <v>4.0182651670145049</v>
      </c>
      <c r="H355" s="2">
        <f t="shared" si="63"/>
        <v>-23.317297340193075</v>
      </c>
      <c r="I355" s="2">
        <f t="shared" si="65"/>
        <v>-2.7043965661169267</v>
      </c>
      <c r="J355" s="2">
        <f t="shared" si="65"/>
        <v>27.816934698552132</v>
      </c>
      <c r="K355" s="2">
        <f t="shared" si="60"/>
        <v>0.27397260273972601</v>
      </c>
      <c r="L355" s="2">
        <f t="shared" si="57"/>
        <v>-0.10130637132597239</v>
      </c>
      <c r="N355" s="13"/>
      <c r="O355" s="13"/>
      <c r="P355" s="13"/>
      <c r="Q355" s="13"/>
      <c r="S355" s="2"/>
      <c r="T355" s="2"/>
      <c r="U355" s="2"/>
      <c r="W355" s="2"/>
      <c r="X355" s="2"/>
    </row>
    <row r="356" spans="1:24" x14ac:dyDescent="0.75">
      <c r="A356">
        <f t="shared" si="61"/>
        <v>352</v>
      </c>
      <c r="C356" s="23">
        <f t="shared" si="61"/>
        <v>44913</v>
      </c>
      <c r="D356" s="33">
        <f t="shared" si="64"/>
        <v>352</v>
      </c>
      <c r="E356" s="32">
        <f t="shared" si="58"/>
        <v>6.0421864186850263</v>
      </c>
      <c r="F356" s="32">
        <f t="shared" si="62"/>
        <v>-0.40761500286497837</v>
      </c>
      <c r="G356" s="2">
        <f t="shared" si="56"/>
        <v>3.5592946791727957</v>
      </c>
      <c r="H356" s="2">
        <f t="shared" si="63"/>
        <v>-23.35461933037622</v>
      </c>
      <c r="I356" s="2">
        <f t="shared" si="65"/>
        <v>-2.2393194109886849</v>
      </c>
      <c r="J356" s="2">
        <f t="shared" si="65"/>
        <v>27.904629307694506</v>
      </c>
      <c r="K356" s="2">
        <f t="shared" si="60"/>
        <v>0.27397260273972601</v>
      </c>
      <c r="L356" s="2">
        <f t="shared" si="57"/>
        <v>-0.12234637068535212</v>
      </c>
      <c r="N356" s="21"/>
      <c r="O356" s="13"/>
      <c r="P356" s="13"/>
      <c r="Q356" s="13"/>
      <c r="S356" s="2"/>
      <c r="T356" s="2"/>
      <c r="U356" s="2"/>
      <c r="W356" s="2"/>
      <c r="X356" s="2"/>
    </row>
    <row r="357" spans="1:24" x14ac:dyDescent="0.75">
      <c r="A357">
        <f t="shared" si="61"/>
        <v>353</v>
      </c>
      <c r="C357" s="23">
        <f t="shared" si="61"/>
        <v>44914</v>
      </c>
      <c r="D357" s="33">
        <f t="shared" si="64"/>
        <v>353</v>
      </c>
      <c r="E357" s="32">
        <f t="shared" si="58"/>
        <v>6.0594006250060666</v>
      </c>
      <c r="F357" s="32">
        <f t="shared" si="62"/>
        <v>-0.40813074933428889</v>
      </c>
      <c r="G357" s="2">
        <f t="shared" si="56"/>
        <v>3.098055236653098</v>
      </c>
      <c r="H357" s="2">
        <f t="shared" si="63"/>
        <v>-23.384169426366487</v>
      </c>
      <c r="I357" s="2">
        <f t="shared" si="65"/>
        <v>-1.7730057594160087</v>
      </c>
      <c r="J357" s="2">
        <f t="shared" si="65"/>
        <v>27.978819094360574</v>
      </c>
      <c r="K357" s="2">
        <f t="shared" si="60"/>
        <v>0.27397260273972601</v>
      </c>
      <c r="L357" s="2">
        <f t="shared" si="57"/>
        <v>-0.15452437268447841</v>
      </c>
      <c r="N357" s="13"/>
      <c r="O357" s="13"/>
      <c r="P357" s="13"/>
      <c r="Q357" s="13"/>
      <c r="S357" s="2"/>
      <c r="T357" s="2"/>
      <c r="U357" s="2"/>
      <c r="W357" s="2"/>
      <c r="X357" s="2"/>
    </row>
    <row r="358" spans="1:24" x14ac:dyDescent="0.75">
      <c r="A358">
        <f t="shared" si="61"/>
        <v>354</v>
      </c>
      <c r="C358" s="23">
        <f t="shared" si="61"/>
        <v>44915</v>
      </c>
      <c r="D358" s="33">
        <f t="shared" si="64"/>
        <v>354</v>
      </c>
      <c r="E358" s="32">
        <f t="shared" si="58"/>
        <v>6.076614831327106</v>
      </c>
      <c r="F358" s="32">
        <f t="shared" si="62"/>
        <v>-0.40851055689222204</v>
      </c>
      <c r="G358" s="2">
        <f t="shared" si="56"/>
        <v>2.6349855473898876</v>
      </c>
      <c r="H358" s="2">
        <f t="shared" si="63"/>
        <v>-23.405930796463227</v>
      </c>
      <c r="I358" s="2">
        <f t="shared" si="65"/>
        <v>-1.3056822058044304</v>
      </c>
      <c r="J358" s="2">
        <f t="shared" si="65"/>
        <v>28.039413216694697</v>
      </c>
      <c r="K358" s="2">
        <f t="shared" si="60"/>
        <v>0.27397260273972601</v>
      </c>
      <c r="L358" s="2">
        <f t="shared" si="57"/>
        <v>-0.20983099985722145</v>
      </c>
      <c r="N358" s="13"/>
      <c r="O358" s="13"/>
      <c r="P358" s="13"/>
      <c r="Q358" s="13"/>
      <c r="S358" s="2"/>
      <c r="T358" s="2"/>
      <c r="U358" s="2"/>
      <c r="W358" s="2"/>
    </row>
    <row r="359" spans="1:24" x14ac:dyDescent="0.75">
      <c r="A359">
        <f t="shared" si="61"/>
        <v>355</v>
      </c>
      <c r="C359" s="23">
        <f t="shared" si="61"/>
        <v>44916</v>
      </c>
      <c r="D359" s="33">
        <f t="shared" si="64"/>
        <v>355</v>
      </c>
      <c r="E359" s="32">
        <f t="shared" si="58"/>
        <v>6.0938290376481463</v>
      </c>
      <c r="F359" s="32">
        <f t="shared" si="62"/>
        <v>-0.40875419804612767</v>
      </c>
      <c r="G359" s="2">
        <f t="shared" si="56"/>
        <v>2.170525948864805</v>
      </c>
      <c r="H359" s="2">
        <f t="shared" si="63"/>
        <v>-23.419890406297718</v>
      </c>
      <c r="I359" s="2">
        <f t="shared" si="65"/>
        <v>-0.83757659006941765</v>
      </c>
      <c r="J359" s="2">
        <f t="shared" si="65"/>
        <v>28.086336944100765</v>
      </c>
      <c r="K359" s="2">
        <f t="shared" si="60"/>
        <v>0.27397260273972601</v>
      </c>
      <c r="L359" s="2">
        <f t="shared" si="57"/>
        <v>-0.32710155224971055</v>
      </c>
      <c r="N359" s="13"/>
      <c r="O359" s="13"/>
      <c r="P359" s="13"/>
      <c r="Q359" s="13"/>
      <c r="S359" s="2"/>
      <c r="T359" s="2"/>
      <c r="U359" s="2"/>
      <c r="W359" s="2"/>
    </row>
    <row r="360" spans="1:24" x14ac:dyDescent="0.75">
      <c r="A360">
        <f t="shared" si="61"/>
        <v>356</v>
      </c>
      <c r="C360" s="23">
        <f t="shared" si="61"/>
        <v>44917</v>
      </c>
      <c r="D360" s="33">
        <f t="shared" si="64"/>
        <v>356</v>
      </c>
      <c r="E360" s="32">
        <f t="shared" si="58"/>
        <v>6.1110432439691866</v>
      </c>
      <c r="F360" s="32">
        <f t="shared" si="62"/>
        <v>-0.40886151186277603</v>
      </c>
      <c r="G360" s="2">
        <f t="shared" si="56"/>
        <v>1.705117918368007</v>
      </c>
      <c r="H360" s="2">
        <f t="shared" si="63"/>
        <v>-23.426039035075107</v>
      </c>
      <c r="I360" s="2">
        <f t="shared" si="65"/>
        <v>-0.36891772664333189</v>
      </c>
      <c r="J360" s="2">
        <f t="shared" si="65"/>
        <v>28.119531805565146</v>
      </c>
      <c r="K360" s="2">
        <f t="shared" si="60"/>
        <v>0.27397260273972601</v>
      </c>
      <c r="L360" s="2">
        <f t="shared" si="57"/>
        <v>-0.74263875914155131</v>
      </c>
      <c r="N360" s="13"/>
      <c r="O360" s="13"/>
      <c r="P360" s="13"/>
      <c r="Q360" s="13"/>
      <c r="S360" s="2"/>
      <c r="T360" s="2"/>
      <c r="U360" s="2"/>
      <c r="W360" s="2"/>
    </row>
    <row r="361" spans="1:24" x14ac:dyDescent="0.75">
      <c r="A361">
        <f t="shared" si="61"/>
        <v>357</v>
      </c>
      <c r="C361" s="38">
        <f t="shared" si="61"/>
        <v>44918</v>
      </c>
      <c r="D361" s="33">
        <f t="shared" si="64"/>
        <v>357</v>
      </c>
      <c r="E361" s="32">
        <f t="shared" si="58"/>
        <v>6.1282574502902261</v>
      </c>
      <c r="F361" s="32">
        <f t="shared" si="62"/>
        <v>-0.40883240417244854</v>
      </c>
      <c r="G361" s="2">
        <f t="shared" si="56"/>
        <v>1.2392035820587872</v>
      </c>
      <c r="H361" s="2">
        <f t="shared" si="63"/>
        <v>-23.42437128726797</v>
      </c>
      <c r="I361" s="2">
        <f t="shared" si="65"/>
        <v>0.10006486842819129</v>
      </c>
      <c r="J361" s="2">
        <f t="shared" si="65"/>
        <v>28.138955704291391</v>
      </c>
      <c r="K361" s="2">
        <f t="shared" si="60"/>
        <v>0.27397260273972601</v>
      </c>
      <c r="L361" s="2">
        <f t="shared" si="57"/>
        <v>2.7379499622920571</v>
      </c>
      <c r="N361" s="13"/>
      <c r="O361" s="13"/>
      <c r="P361" s="13"/>
      <c r="Q361" s="13"/>
      <c r="S361" s="2"/>
      <c r="T361" s="2"/>
      <c r="U361" s="7"/>
      <c r="W361" s="2"/>
    </row>
    <row r="362" spans="1:24" x14ac:dyDescent="0.75">
      <c r="A362">
        <f t="shared" si="61"/>
        <v>358</v>
      </c>
      <c r="C362" s="23">
        <f t="shared" si="61"/>
        <v>44919</v>
      </c>
      <c r="D362" s="33">
        <f t="shared" si="64"/>
        <v>358</v>
      </c>
      <c r="E362" s="32">
        <f t="shared" si="58"/>
        <v>6.1454716566112664</v>
      </c>
      <c r="F362" s="32">
        <f t="shared" si="62"/>
        <v>-0.4086668476932635</v>
      </c>
      <c r="G362" s="2">
        <f t="shared" si="56"/>
        <v>0.7732252233979634</v>
      </c>
      <c r="H362" s="2">
        <f t="shared" si="63"/>
        <v>-23.41488559973962</v>
      </c>
      <c r="I362" s="2">
        <f t="shared" si="65"/>
        <v>0.56914125170102636</v>
      </c>
      <c r="J362" s="20">
        <f t="shared" si="65"/>
        <v>28.144582996370104</v>
      </c>
      <c r="K362" s="2">
        <f t="shared" si="60"/>
        <v>0.27397260273972601</v>
      </c>
      <c r="L362" s="2">
        <f t="shared" si="57"/>
        <v>0.48137892293150036</v>
      </c>
      <c r="N362" s="13"/>
      <c r="O362" s="13"/>
      <c r="P362" s="15"/>
      <c r="Q362" s="15"/>
      <c r="R362" s="16"/>
      <c r="S362" s="7"/>
      <c r="T362" s="2"/>
      <c r="U362" s="2"/>
      <c r="W362" s="2"/>
    </row>
    <row r="363" spans="1:24" x14ac:dyDescent="0.75">
      <c r="A363">
        <f t="shared" si="61"/>
        <v>359</v>
      </c>
      <c r="C363" s="23">
        <f t="shared" si="61"/>
        <v>44920</v>
      </c>
      <c r="D363" s="33">
        <f t="shared" si="64"/>
        <v>359</v>
      </c>
      <c r="E363" s="32">
        <f t="shared" si="58"/>
        <v>6.1626858629323058</v>
      </c>
      <c r="F363" s="32">
        <f t="shared" si="62"/>
        <v>-0.40836488207552468</v>
      </c>
      <c r="G363" s="2">
        <f t="shared" si="56"/>
        <v>0.30762479152527339</v>
      </c>
      <c r="H363" s="2">
        <f t="shared" si="63"/>
        <v>-23.397584244285127</v>
      </c>
      <c r="I363" s="2">
        <f t="shared" si="65"/>
        <v>1.0380813272695377</v>
      </c>
      <c r="J363" s="2">
        <f t="shared" si="65"/>
        <v>28.136404534110682</v>
      </c>
      <c r="K363" s="2">
        <f t="shared" si="60"/>
        <v>0.27397260273972601</v>
      </c>
      <c r="L363" s="2">
        <f t="shared" si="57"/>
        <v>0.26392209891719692</v>
      </c>
      <c r="N363" s="15"/>
      <c r="O363" s="13"/>
      <c r="P363" s="13"/>
      <c r="Q363" s="13"/>
      <c r="S363" s="2"/>
      <c r="T363" s="2"/>
      <c r="U363" s="2"/>
      <c r="W363" s="2"/>
    </row>
    <row r="364" spans="1:24" x14ac:dyDescent="0.75">
      <c r="A364">
        <f t="shared" si="61"/>
        <v>360</v>
      </c>
      <c r="C364" s="23">
        <f t="shared" si="61"/>
        <v>44921</v>
      </c>
      <c r="D364" s="33">
        <f t="shared" si="64"/>
        <v>360</v>
      </c>
      <c r="E364" s="32">
        <f t="shared" si="58"/>
        <v>6.1799000692533461</v>
      </c>
      <c r="F364" s="32">
        <f t="shared" si="62"/>
        <v>-0.40792661386605411</v>
      </c>
      <c r="G364" s="2">
        <f t="shared" si="56"/>
        <v>-0.15715658984579534</v>
      </c>
      <c r="H364" s="2">
        <f t="shared" si="63"/>
        <v>-23.372473325587706</v>
      </c>
      <c r="I364" s="2">
        <f t="shared" si="65"/>
        <v>1.5066551218453128</v>
      </c>
      <c r="J364" s="2">
        <f t="shared" si="65"/>
        <v>28.114427674546505</v>
      </c>
      <c r="K364" s="2">
        <f t="shared" si="60"/>
        <v>0.27397260273972601</v>
      </c>
      <c r="L364" s="2">
        <f t="shared" si="57"/>
        <v>0.18184161641728025</v>
      </c>
      <c r="N364" s="15"/>
      <c r="O364" s="13"/>
      <c r="P364" s="13"/>
      <c r="Q364" s="13"/>
      <c r="S364" s="2"/>
      <c r="T364" s="2"/>
      <c r="U364" s="2"/>
      <c r="W364" s="2"/>
    </row>
    <row r="365" spans="1:24" x14ac:dyDescent="0.75">
      <c r="A365">
        <f t="shared" si="61"/>
        <v>361</v>
      </c>
      <c r="C365" s="23">
        <f t="shared" si="61"/>
        <v>44922</v>
      </c>
      <c r="D365" s="33">
        <f t="shared" ref="D365:D369" si="66">D364+1</f>
        <v>361</v>
      </c>
      <c r="E365" s="32">
        <f t="shared" si="58"/>
        <v>6.1971142755743864</v>
      </c>
      <c r="F365" s="32">
        <f t="shared" si="62"/>
        <v>-0.40735221639264108</v>
      </c>
      <c r="G365" s="2">
        <f t="shared" si="56"/>
        <v>-0.62067911244266438</v>
      </c>
      <c r="H365" s="2">
        <f t="shared" si="63"/>
        <v>-23.339562774598161</v>
      </c>
      <c r="I365" s="2">
        <f t="shared" si="65"/>
        <v>1.9746330593726924</v>
      </c>
      <c r="J365" s="2">
        <f t="shared" si="65"/>
        <v>28.078676251642776</v>
      </c>
      <c r="K365" s="2">
        <f t="shared" si="60"/>
        <v>0.27397260273972601</v>
      </c>
      <c r="L365" s="2">
        <f t="shared" si="57"/>
        <v>0.13874608319723084</v>
      </c>
      <c r="N365" s="13"/>
      <c r="O365" s="13"/>
      <c r="P365" s="13"/>
      <c r="Q365" s="13"/>
      <c r="S365" s="2"/>
      <c r="T365" s="2"/>
      <c r="U365" s="2"/>
      <c r="W365" s="2"/>
    </row>
    <row r="366" spans="1:24" x14ac:dyDescent="0.75">
      <c r="A366">
        <f t="shared" si="61"/>
        <v>362</v>
      </c>
      <c r="C366" s="23">
        <f t="shared" si="61"/>
        <v>44923</v>
      </c>
      <c r="D366" s="33">
        <f t="shared" si="66"/>
        <v>362</v>
      </c>
      <c r="E366" s="32">
        <f t="shared" si="58"/>
        <v>6.2143284818954259</v>
      </c>
      <c r="F366" s="32">
        <f t="shared" si="62"/>
        <v>-0.40664192956891065</v>
      </c>
      <c r="G366" s="2">
        <f t="shared" si="56"/>
        <v>-1.0825047717873559</v>
      </c>
      <c r="H366" s="2">
        <f t="shared" si="63"/>
        <v>-23.298866337354657</v>
      </c>
      <c r="I366" s="2">
        <f t="shared" ref="I366:J369" si="67">(H366-H365)*60</f>
        <v>2.4417862346102481</v>
      </c>
      <c r="J366" s="2">
        <f t="shared" si="67"/>
        <v>28.029190514253344</v>
      </c>
      <c r="K366" s="2">
        <f t="shared" si="60"/>
        <v>0.27397260273972601</v>
      </c>
      <c r="L366" s="2">
        <f t="shared" si="57"/>
        <v>0.11220171481696342</v>
      </c>
      <c r="N366" s="13"/>
      <c r="O366" s="13"/>
      <c r="P366" s="13"/>
      <c r="Q366" s="13"/>
      <c r="S366" s="2"/>
      <c r="T366" s="2"/>
      <c r="U366" s="2"/>
      <c r="W366" s="2"/>
    </row>
    <row r="367" spans="1:24" x14ac:dyDescent="0.75">
      <c r="A367">
        <f t="shared" si="61"/>
        <v>363</v>
      </c>
      <c r="C367" s="23">
        <f t="shared" si="61"/>
        <v>44924</v>
      </c>
      <c r="D367" s="33">
        <f t="shared" si="66"/>
        <v>363</v>
      </c>
      <c r="E367" s="32">
        <f t="shared" si="58"/>
        <v>6.2315426882164662</v>
      </c>
      <c r="F367" s="32">
        <f t="shared" si="62"/>
        <v>-0.40579605962008619</v>
      </c>
      <c r="G367" s="2">
        <f t="shared" si="56"/>
        <v>-1.5421978533199414</v>
      </c>
      <c r="H367" s="2">
        <f t="shared" si="63"/>
        <v>-23.250401559270067</v>
      </c>
      <c r="I367" s="2">
        <f t="shared" si="67"/>
        <v>2.9078866850753826</v>
      </c>
      <c r="J367" s="2">
        <f t="shared" si="67"/>
        <v>27.966027027908069</v>
      </c>
      <c r="K367" s="2">
        <f t="shared" si="60"/>
        <v>0.27397260273972601</v>
      </c>
      <c r="L367" s="2">
        <f t="shared" si="57"/>
        <v>9.4217083542450245E-2</v>
      </c>
      <c r="N367" s="13"/>
      <c r="O367" s="13"/>
      <c r="P367" s="13"/>
      <c r="Q367" s="13"/>
      <c r="S367" s="2"/>
      <c r="T367" s="2"/>
      <c r="U367" s="2"/>
      <c r="W367" s="2"/>
    </row>
    <row r="368" spans="1:24" x14ac:dyDescent="0.75">
      <c r="A368">
        <f t="shared" si="61"/>
        <v>364</v>
      </c>
      <c r="C368" s="23">
        <f t="shared" si="61"/>
        <v>44925</v>
      </c>
      <c r="D368" s="33">
        <f t="shared" si="66"/>
        <v>364</v>
      </c>
      <c r="E368" s="32">
        <f t="shared" si="58"/>
        <v>6.2487568945375056</v>
      </c>
      <c r="F368" s="32">
        <f t="shared" si="62"/>
        <v>-0.40481497873029137</v>
      </c>
      <c r="G368" s="2">
        <f t="shared" si="56"/>
        <v>-1.9993254157251286</v>
      </c>
      <c r="H368" s="2">
        <f t="shared" si="63"/>
        <v>-23.194189764923884</v>
      </c>
      <c r="I368" s="2">
        <f t="shared" si="67"/>
        <v>3.3727076607709705</v>
      </c>
      <c r="J368" s="2">
        <f t="shared" si="67"/>
        <v>27.889258541735273</v>
      </c>
      <c r="K368" s="2">
        <f t="shared" si="60"/>
        <v>0.27397260273972601</v>
      </c>
      <c r="L368" s="2">
        <f t="shared" si="57"/>
        <v>8.1232241360965851E-2</v>
      </c>
      <c r="N368" s="13"/>
      <c r="O368" s="13"/>
      <c r="P368" s="13"/>
      <c r="Q368" s="13"/>
      <c r="S368" s="2"/>
      <c r="T368" s="2"/>
      <c r="U368" s="2"/>
      <c r="W368" s="2"/>
    </row>
    <row r="369" spans="1:23" x14ac:dyDescent="0.75">
      <c r="A369">
        <f t="shared" si="61"/>
        <v>365</v>
      </c>
      <c r="C369" s="23">
        <f t="shared" si="61"/>
        <v>44926</v>
      </c>
      <c r="D369" s="33">
        <f t="shared" si="66"/>
        <v>365</v>
      </c>
      <c r="E369" s="32">
        <f t="shared" si="58"/>
        <v>6.2659711008585459</v>
      </c>
      <c r="F369" s="32">
        <f>0.006918-0.399912*COS(E369)+0.070257*SIN(E369)-0.006758*COS(2*E369)+0.000907*SIN(2*E369)-0.002697*COS(3*E369)+0.00148*SIN(3*E369)</f>
        <v>-0.40369912461219781</v>
      </c>
      <c r="G369" s="2">
        <f t="shared" si="56"/>
        <v>-2.4534577708995471</v>
      </c>
      <c r="H369" s="2">
        <f t="shared" si="63"/>
        <v>-23.13025603340483</v>
      </c>
      <c r="I369" s="2">
        <f t="shared" si="67"/>
        <v>3.8360238911432276</v>
      </c>
      <c r="J369" s="2">
        <f t="shared" si="67"/>
        <v>27.798973822335427</v>
      </c>
      <c r="K369" s="2">
        <f t="shared" si="60"/>
        <v>0.27397260273972601</v>
      </c>
      <c r="L369" s="2">
        <f t="shared" si="57"/>
        <v>7.1420984465786416E-2</v>
      </c>
      <c r="N369" s="13"/>
      <c r="O369" s="13"/>
      <c r="P369" s="13"/>
      <c r="Q369" s="13"/>
      <c r="S369" s="2"/>
      <c r="T369" s="2"/>
      <c r="U369" s="2"/>
      <c r="W369" s="2"/>
    </row>
    <row r="370" spans="1:23" x14ac:dyDescent="0.75">
      <c r="A370">
        <f t="shared" si="61"/>
        <v>366</v>
      </c>
      <c r="C370" s="23"/>
      <c r="E370" s="32"/>
      <c r="F370" s="32"/>
      <c r="N370" s="13"/>
      <c r="O370" s="13"/>
      <c r="P370" s="13"/>
      <c r="Q370" s="13"/>
      <c r="T370" s="2"/>
    </row>
    <row r="371" spans="1:23" x14ac:dyDescent="0.75">
      <c r="A371">
        <f t="shared" si="61"/>
        <v>367</v>
      </c>
      <c r="C371" s="23"/>
      <c r="E371" s="32"/>
      <c r="F371" s="32"/>
      <c r="I371" s="2"/>
      <c r="J371" s="2"/>
      <c r="K371" s="35"/>
      <c r="N371" s="2"/>
      <c r="O371" s="2"/>
      <c r="P371" s="2"/>
      <c r="Q371" s="2"/>
      <c r="R371" s="2"/>
      <c r="S371" s="2"/>
      <c r="T371" s="2"/>
    </row>
    <row r="372" spans="1:23" x14ac:dyDescent="0.75">
      <c r="C372" s="23"/>
      <c r="E372" s="32"/>
      <c r="F372" s="32"/>
      <c r="N372" s="13"/>
      <c r="O372" s="13"/>
      <c r="P372" s="13"/>
      <c r="Q372" s="13"/>
      <c r="T372" s="2"/>
    </row>
    <row r="373" spans="1:23" x14ac:dyDescent="0.75">
      <c r="C373" s="23"/>
      <c r="E373" s="32"/>
      <c r="F373" s="32"/>
      <c r="I373" s="2"/>
      <c r="J373" s="2"/>
      <c r="N373" s="13"/>
      <c r="O373" s="13"/>
      <c r="P373" s="13"/>
      <c r="Q373" s="13"/>
      <c r="T373" s="2"/>
    </row>
    <row r="374" spans="1:23" x14ac:dyDescent="0.75">
      <c r="C374" s="23"/>
      <c r="E374" s="32"/>
      <c r="F374" s="32"/>
      <c r="I374" s="2"/>
      <c r="J374" s="2"/>
      <c r="N374" s="13"/>
      <c r="O374" s="13"/>
      <c r="P374" s="13"/>
      <c r="Q374" s="13"/>
      <c r="T374" s="2"/>
    </row>
    <row r="375" spans="1:23" x14ac:dyDescent="0.75">
      <c r="C375" s="23"/>
      <c r="E375" s="32"/>
      <c r="F375" s="32"/>
      <c r="N375" s="13"/>
      <c r="O375" s="13"/>
      <c r="P375" s="13"/>
      <c r="Q375" s="13"/>
      <c r="T375" s="2"/>
    </row>
    <row r="376" spans="1:23" x14ac:dyDescent="0.75">
      <c r="C376" s="23"/>
      <c r="E376" s="32"/>
      <c r="F376" s="32"/>
      <c r="N376" s="13"/>
      <c r="O376" s="13"/>
      <c r="P376" s="13"/>
      <c r="Q376" s="13"/>
      <c r="T376" s="2"/>
    </row>
    <row r="377" spans="1:23" x14ac:dyDescent="0.75">
      <c r="C377" s="23"/>
      <c r="E377" s="32"/>
      <c r="F377" s="32"/>
      <c r="N377" s="13"/>
      <c r="O377" s="13"/>
      <c r="P377" s="13"/>
      <c r="Q377" s="13"/>
      <c r="T377" s="2"/>
    </row>
    <row r="378" spans="1:23" x14ac:dyDescent="0.75">
      <c r="C378" s="23"/>
      <c r="E378" s="32"/>
      <c r="F378" s="32"/>
      <c r="N378" s="13"/>
      <c r="O378" s="13"/>
      <c r="P378" s="13"/>
      <c r="Q378" s="13"/>
      <c r="T378" s="2"/>
    </row>
    <row r="379" spans="1:23" x14ac:dyDescent="0.75">
      <c r="C379" s="23"/>
      <c r="E379" s="32"/>
      <c r="F379" s="32"/>
      <c r="N379" s="13"/>
      <c r="O379" s="13"/>
      <c r="P379" s="13"/>
      <c r="Q379" s="13"/>
      <c r="T379" s="2"/>
    </row>
    <row r="380" spans="1:23" x14ac:dyDescent="0.75">
      <c r="C380" s="23"/>
      <c r="E380" s="32"/>
      <c r="F380" s="32"/>
      <c r="N380" s="13"/>
      <c r="O380" s="13"/>
      <c r="P380" s="13"/>
      <c r="Q380" s="13"/>
      <c r="T380" s="2"/>
    </row>
    <row r="381" spans="1:23" x14ac:dyDescent="0.75">
      <c r="C381" s="23"/>
      <c r="E381" s="32"/>
      <c r="F381" s="32"/>
      <c r="N381" s="13"/>
      <c r="O381" s="13"/>
      <c r="P381" s="13"/>
      <c r="Q381" s="13"/>
      <c r="T381" s="2"/>
    </row>
    <row r="382" spans="1:23" x14ac:dyDescent="0.75">
      <c r="C382" s="23"/>
      <c r="E382" s="32"/>
      <c r="F382" s="32"/>
      <c r="N382" s="13"/>
      <c r="O382" s="13"/>
      <c r="P382" s="13"/>
      <c r="Q382" s="13"/>
      <c r="T382" s="2"/>
    </row>
    <row r="383" spans="1:23" x14ac:dyDescent="0.75">
      <c r="C383" s="23"/>
      <c r="E383" s="32"/>
      <c r="F383" s="32"/>
      <c r="N383" s="13"/>
      <c r="O383" s="13"/>
      <c r="P383" s="13"/>
      <c r="Q383" s="13"/>
      <c r="T383" s="2"/>
    </row>
    <row r="384" spans="1:23" x14ac:dyDescent="0.75">
      <c r="C384" s="23"/>
      <c r="E384" s="32"/>
      <c r="F384" s="32"/>
      <c r="N384" s="13"/>
      <c r="O384" s="13"/>
      <c r="P384" s="13"/>
      <c r="Q384" s="13"/>
      <c r="T384" s="2"/>
    </row>
    <row r="385" spans="3:20" x14ac:dyDescent="0.75">
      <c r="C385" s="23"/>
      <c r="E385" s="32"/>
      <c r="F385" s="32"/>
      <c r="N385" s="13"/>
      <c r="O385" s="13"/>
      <c r="P385" s="13"/>
      <c r="Q385" s="13"/>
      <c r="T385" s="2"/>
    </row>
    <row r="386" spans="3:20" x14ac:dyDescent="0.75">
      <c r="C386" s="23"/>
      <c r="E386" s="32"/>
      <c r="F386" s="32"/>
      <c r="N386" s="13"/>
      <c r="O386" s="13"/>
      <c r="P386" s="13"/>
      <c r="Q386" s="13"/>
      <c r="T386" s="2"/>
    </row>
    <row r="387" spans="3:20" x14ac:dyDescent="0.75">
      <c r="C387" s="23"/>
      <c r="E387" s="32"/>
      <c r="F387" s="32"/>
      <c r="N387" s="13"/>
      <c r="O387" s="13"/>
      <c r="P387" s="13"/>
      <c r="Q387" s="13"/>
      <c r="T387" s="2"/>
    </row>
    <row r="388" spans="3:20" x14ac:dyDescent="0.75">
      <c r="C388" s="23"/>
      <c r="E388" s="32"/>
      <c r="F388" s="32"/>
      <c r="N388" s="13"/>
      <c r="O388" s="13"/>
      <c r="P388" s="13"/>
      <c r="Q388" s="13"/>
      <c r="T388" s="2"/>
    </row>
    <row r="389" spans="3:20" x14ac:dyDescent="0.75">
      <c r="C389" s="23"/>
      <c r="E389" s="32"/>
      <c r="F389" s="32"/>
      <c r="N389" s="13"/>
      <c r="O389" s="13"/>
      <c r="P389" s="13"/>
      <c r="Q389" s="13"/>
      <c r="T389" s="2"/>
    </row>
    <row r="390" spans="3:20" x14ac:dyDescent="0.75">
      <c r="C390" s="23"/>
      <c r="E390" s="32"/>
      <c r="F390" s="32"/>
      <c r="N390" s="13"/>
      <c r="O390" s="13"/>
      <c r="P390" s="13"/>
      <c r="Q390" s="13"/>
      <c r="T390" s="2"/>
    </row>
    <row r="391" spans="3:20" x14ac:dyDescent="0.75">
      <c r="C391" s="23"/>
      <c r="E391" s="32"/>
      <c r="F391" s="32"/>
      <c r="N391" s="13"/>
      <c r="O391" s="13"/>
      <c r="P391" s="13"/>
      <c r="Q391" s="13"/>
      <c r="T391" s="2"/>
    </row>
    <row r="392" spans="3:20" x14ac:dyDescent="0.75">
      <c r="C392" s="23"/>
      <c r="E392" s="32"/>
      <c r="F392" s="32"/>
      <c r="N392" s="13"/>
      <c r="O392" s="13"/>
      <c r="P392" s="13"/>
      <c r="Q392" s="13"/>
    </row>
    <row r="393" spans="3:20" x14ac:dyDescent="0.75">
      <c r="C393" s="23"/>
      <c r="E393" s="32"/>
      <c r="F393" s="32"/>
      <c r="N393" s="13"/>
      <c r="O393" s="13"/>
      <c r="P393" s="13"/>
      <c r="Q393" s="13"/>
    </row>
    <row r="394" spans="3:20" x14ac:dyDescent="0.75">
      <c r="C394" s="23"/>
      <c r="E394" s="32"/>
      <c r="F394" s="32"/>
      <c r="N394" s="13"/>
      <c r="O394" s="13"/>
      <c r="P394" s="13"/>
      <c r="Q394" s="13"/>
    </row>
    <row r="395" spans="3:20" x14ac:dyDescent="0.75">
      <c r="C395" s="23"/>
      <c r="E395" s="32"/>
      <c r="F395" s="32"/>
      <c r="N395" s="13"/>
      <c r="O395" s="13"/>
      <c r="P395" s="13"/>
      <c r="Q395" s="13"/>
    </row>
    <row r="396" spans="3:20" x14ac:dyDescent="0.75">
      <c r="C396" s="23"/>
      <c r="E396" s="32"/>
      <c r="F396" s="32"/>
      <c r="N396" s="13"/>
      <c r="O396" s="13"/>
      <c r="P396" s="13"/>
      <c r="Q396" s="13"/>
    </row>
    <row r="397" spans="3:20" x14ac:dyDescent="0.75">
      <c r="C397" s="23"/>
      <c r="E397" s="32"/>
      <c r="F397" s="32"/>
      <c r="N397" s="13"/>
      <c r="O397" s="13"/>
      <c r="P397" s="13"/>
      <c r="Q397" s="13"/>
    </row>
    <row r="398" spans="3:20" x14ac:dyDescent="0.75">
      <c r="C398" s="23"/>
      <c r="E398" s="32"/>
      <c r="F398" s="32"/>
      <c r="N398" s="13"/>
      <c r="O398" s="13"/>
      <c r="P398" s="13"/>
      <c r="Q398" s="13"/>
    </row>
    <row r="399" spans="3:20" x14ac:dyDescent="0.75">
      <c r="C399" s="23"/>
      <c r="E399" s="32"/>
      <c r="F399" s="32"/>
      <c r="N399" s="13"/>
      <c r="O399" s="13"/>
      <c r="P399" s="13"/>
      <c r="Q399" s="13"/>
    </row>
    <row r="400" spans="3:20" x14ac:dyDescent="0.75">
      <c r="C400" s="23"/>
      <c r="E400" s="32"/>
      <c r="F400" s="32"/>
      <c r="N400" s="13"/>
      <c r="O400" s="13"/>
      <c r="P400" s="13"/>
      <c r="Q400" s="13"/>
    </row>
    <row r="401" spans="3:17" x14ac:dyDescent="0.75">
      <c r="C401" s="23"/>
      <c r="E401" s="32"/>
      <c r="F401" s="32"/>
      <c r="N401" s="13"/>
      <c r="O401" s="13"/>
      <c r="P401" s="13"/>
      <c r="Q401" s="13"/>
    </row>
    <row r="402" spans="3:17" x14ac:dyDescent="0.75">
      <c r="C402" s="23"/>
      <c r="E402" s="32"/>
      <c r="F402" s="32"/>
      <c r="N402" s="13"/>
      <c r="O402" s="13"/>
      <c r="P402" s="13"/>
      <c r="Q402" s="13"/>
    </row>
    <row r="403" spans="3:17" x14ac:dyDescent="0.75">
      <c r="C403" s="23"/>
      <c r="E403" s="32"/>
      <c r="F403" s="32"/>
      <c r="N403" s="13"/>
      <c r="O403" s="13"/>
      <c r="P403" s="13"/>
      <c r="Q403" s="13"/>
    </row>
    <row r="404" spans="3:17" x14ac:dyDescent="0.75">
      <c r="C404" s="23"/>
      <c r="E404" s="32"/>
      <c r="F404" s="32"/>
      <c r="N404" s="13"/>
      <c r="O404" s="13"/>
      <c r="P404" s="13"/>
      <c r="Q404" s="13"/>
    </row>
    <row r="405" spans="3:17" x14ac:dyDescent="0.75">
      <c r="C405" s="23"/>
      <c r="E405" s="32"/>
      <c r="F405" s="32"/>
      <c r="N405" s="13"/>
      <c r="O405" s="13"/>
      <c r="P405" s="13"/>
      <c r="Q405" s="13"/>
    </row>
    <row r="406" spans="3:17" x14ac:dyDescent="0.75">
      <c r="C406" s="23"/>
      <c r="E406" s="32"/>
      <c r="F406" s="32"/>
      <c r="N406" s="13"/>
      <c r="O406" s="13"/>
      <c r="P406" s="13"/>
      <c r="Q406" s="13"/>
    </row>
    <row r="407" spans="3:17" x14ac:dyDescent="0.75">
      <c r="C407" s="23"/>
      <c r="E407" s="32"/>
      <c r="F407" s="32"/>
      <c r="N407" s="13"/>
      <c r="O407" s="13"/>
      <c r="P407" s="13"/>
      <c r="Q407" s="13"/>
    </row>
    <row r="408" spans="3:17" x14ac:dyDescent="0.75">
      <c r="C408" s="23"/>
      <c r="E408" s="32"/>
      <c r="F408" s="32"/>
      <c r="N408" s="13"/>
      <c r="O408" s="13"/>
      <c r="P408" s="13"/>
      <c r="Q408" s="13"/>
    </row>
    <row r="409" spans="3:17" x14ac:dyDescent="0.75">
      <c r="C409" s="23"/>
      <c r="E409" s="32"/>
      <c r="F409" s="32"/>
      <c r="N409" s="13"/>
      <c r="O409" s="13"/>
      <c r="P409" s="13"/>
      <c r="Q409" s="13"/>
    </row>
    <row r="410" spans="3:17" x14ac:dyDescent="0.75">
      <c r="C410" s="23"/>
      <c r="E410" s="32"/>
      <c r="F410" s="32"/>
      <c r="N410" s="13"/>
      <c r="O410" s="13"/>
      <c r="P410" s="13"/>
      <c r="Q410" s="13"/>
    </row>
    <row r="411" spans="3:17" x14ac:dyDescent="0.75">
      <c r="C411" s="23"/>
      <c r="E411" s="32"/>
      <c r="F411" s="32"/>
      <c r="N411" s="13"/>
      <c r="O411" s="13"/>
      <c r="P411" s="13"/>
      <c r="Q411" s="13"/>
    </row>
    <row r="412" spans="3:17" x14ac:dyDescent="0.75">
      <c r="C412" s="23"/>
      <c r="E412" s="32"/>
      <c r="F412" s="32"/>
      <c r="N412" s="13"/>
      <c r="O412" s="13"/>
      <c r="P412" s="13"/>
      <c r="Q412" s="13"/>
    </row>
    <row r="413" spans="3:17" x14ac:dyDescent="0.75">
      <c r="C413" s="23"/>
      <c r="E413" s="32"/>
      <c r="F413" s="32"/>
      <c r="N413" s="13"/>
      <c r="O413" s="13"/>
      <c r="P413" s="13"/>
      <c r="Q413" s="13"/>
    </row>
    <row r="414" spans="3:17" x14ac:dyDescent="0.75">
      <c r="C414" s="23"/>
      <c r="E414" s="32"/>
      <c r="F414" s="32"/>
      <c r="N414" s="13"/>
      <c r="O414" s="13"/>
      <c r="P414" s="13"/>
      <c r="Q414" s="13"/>
    </row>
    <row r="415" spans="3:17" x14ac:dyDescent="0.75">
      <c r="C415" s="23"/>
      <c r="E415" s="32"/>
      <c r="F415" s="32"/>
      <c r="N415" s="13"/>
      <c r="O415" s="13"/>
      <c r="P415" s="13"/>
      <c r="Q415" s="13"/>
    </row>
    <row r="416" spans="3:17" x14ac:dyDescent="0.75">
      <c r="C416" s="23"/>
      <c r="E416" s="32"/>
      <c r="F416" s="32"/>
      <c r="N416" s="13"/>
      <c r="O416" s="13"/>
      <c r="P416" s="13"/>
      <c r="Q416" s="13"/>
    </row>
    <row r="417" spans="3:17" x14ac:dyDescent="0.75">
      <c r="C417" s="23"/>
      <c r="E417" s="32"/>
      <c r="F417" s="32"/>
      <c r="N417" s="13"/>
      <c r="O417" s="13"/>
      <c r="P417" s="13"/>
      <c r="Q417" s="13"/>
    </row>
    <row r="418" spans="3:17" x14ac:dyDescent="0.75">
      <c r="C418" s="23"/>
      <c r="E418" s="32"/>
      <c r="F418" s="32"/>
      <c r="N418" s="13"/>
      <c r="O418" s="13"/>
      <c r="P418" s="13"/>
      <c r="Q418" s="13"/>
    </row>
    <row r="419" spans="3:17" x14ac:dyDescent="0.75">
      <c r="C419" s="23"/>
      <c r="E419" s="32"/>
      <c r="F419" s="32"/>
      <c r="N419" s="13"/>
      <c r="O419" s="13"/>
      <c r="P419" s="13"/>
      <c r="Q419" s="13"/>
    </row>
    <row r="420" spans="3:17" x14ac:dyDescent="0.75">
      <c r="C420" s="23"/>
      <c r="E420" s="32"/>
      <c r="F420" s="32"/>
      <c r="N420" s="13"/>
      <c r="O420" s="13"/>
      <c r="P420" s="13"/>
      <c r="Q420" s="13"/>
    </row>
    <row r="421" spans="3:17" x14ac:dyDescent="0.75">
      <c r="C421" s="23"/>
      <c r="E421" s="32"/>
      <c r="F421" s="32"/>
      <c r="N421" s="13"/>
      <c r="O421" s="13"/>
      <c r="P421" s="13"/>
      <c r="Q421" s="13"/>
    </row>
    <row r="422" spans="3:17" x14ac:dyDescent="0.75">
      <c r="C422" s="23"/>
      <c r="E422" s="32"/>
      <c r="F422" s="32"/>
      <c r="N422" s="13"/>
      <c r="O422" s="13"/>
      <c r="P422" s="13"/>
      <c r="Q422" s="13"/>
    </row>
    <row r="423" spans="3:17" x14ac:dyDescent="0.75">
      <c r="C423" s="23"/>
      <c r="E423" s="32"/>
      <c r="F423" s="32"/>
      <c r="N423" s="13"/>
      <c r="O423" s="13"/>
      <c r="P423" s="13"/>
      <c r="Q423" s="13"/>
    </row>
    <row r="424" spans="3:17" x14ac:dyDescent="0.75">
      <c r="C424" s="23"/>
      <c r="E424" s="32"/>
      <c r="F424" s="32"/>
      <c r="N424" s="13"/>
      <c r="O424" s="13"/>
      <c r="P424" s="13"/>
      <c r="Q424" s="13"/>
    </row>
    <row r="425" spans="3:17" x14ac:dyDescent="0.75">
      <c r="C425" s="23"/>
      <c r="E425" s="32"/>
      <c r="F425" s="32"/>
      <c r="N425" s="13"/>
      <c r="O425" s="13"/>
      <c r="P425" s="13"/>
      <c r="Q425" s="13"/>
    </row>
    <row r="426" spans="3:17" x14ac:dyDescent="0.75">
      <c r="C426" s="23"/>
      <c r="E426" s="32"/>
      <c r="F426" s="32"/>
      <c r="N426" s="13"/>
      <c r="O426" s="13"/>
      <c r="P426" s="13"/>
      <c r="Q426" s="13"/>
    </row>
    <row r="427" spans="3:17" x14ac:dyDescent="0.75">
      <c r="C427" s="23"/>
      <c r="E427" s="32"/>
      <c r="F427" s="32"/>
      <c r="N427" s="13"/>
      <c r="O427" s="13"/>
      <c r="P427" s="13"/>
      <c r="Q427" s="13"/>
    </row>
    <row r="428" spans="3:17" x14ac:dyDescent="0.75">
      <c r="C428" s="23"/>
      <c r="E428" s="32"/>
      <c r="F428" s="32"/>
      <c r="N428" s="13"/>
      <c r="O428" s="13"/>
      <c r="P428" s="13"/>
      <c r="Q428" s="13"/>
    </row>
    <row r="429" spans="3:17" x14ac:dyDescent="0.75">
      <c r="C429" s="23"/>
      <c r="E429" s="32"/>
      <c r="F429" s="32"/>
      <c r="N429" s="13"/>
      <c r="O429" s="13"/>
      <c r="P429" s="13"/>
      <c r="Q429" s="13"/>
    </row>
    <row r="430" spans="3:17" x14ac:dyDescent="0.75">
      <c r="C430" s="23"/>
      <c r="E430" s="32"/>
      <c r="F430" s="32"/>
      <c r="N430" s="13"/>
      <c r="O430" s="13"/>
      <c r="P430" s="13"/>
      <c r="Q430" s="13"/>
    </row>
    <row r="431" spans="3:17" x14ac:dyDescent="0.75">
      <c r="C431" s="23"/>
      <c r="E431" s="32"/>
      <c r="F431" s="32"/>
      <c r="N431" s="13"/>
      <c r="O431" s="13"/>
      <c r="P431" s="13"/>
      <c r="Q431" s="13"/>
    </row>
    <row r="432" spans="3:17" x14ac:dyDescent="0.75">
      <c r="C432" s="23"/>
      <c r="E432" s="32"/>
      <c r="F432" s="32"/>
      <c r="N432" s="13"/>
      <c r="O432" s="13"/>
      <c r="P432" s="13"/>
      <c r="Q432" s="13"/>
    </row>
    <row r="433" spans="3:17" x14ac:dyDescent="0.75">
      <c r="C433" s="23"/>
      <c r="E433" s="32"/>
      <c r="F433" s="32"/>
      <c r="N433" s="13"/>
      <c r="O433" s="13"/>
      <c r="P433" s="13"/>
      <c r="Q433" s="13"/>
    </row>
    <row r="434" spans="3:17" x14ac:dyDescent="0.75">
      <c r="C434" s="23"/>
      <c r="E434" s="32"/>
      <c r="F434" s="32"/>
      <c r="N434" s="13"/>
      <c r="O434" s="13"/>
      <c r="P434" s="13"/>
      <c r="Q434" s="13"/>
    </row>
    <row r="435" spans="3:17" x14ac:dyDescent="0.75">
      <c r="C435" s="23"/>
      <c r="E435" s="32"/>
      <c r="F435" s="32"/>
      <c r="N435" s="13"/>
      <c r="O435" s="13"/>
      <c r="P435" s="13"/>
      <c r="Q435" s="13"/>
    </row>
    <row r="436" spans="3:17" x14ac:dyDescent="0.75">
      <c r="C436" s="23"/>
      <c r="E436" s="32"/>
      <c r="F436" s="32"/>
      <c r="N436" s="13"/>
      <c r="O436" s="13"/>
      <c r="P436" s="13"/>
      <c r="Q436" s="13"/>
    </row>
    <row r="437" spans="3:17" x14ac:dyDescent="0.75">
      <c r="C437" s="23"/>
      <c r="E437" s="32"/>
      <c r="F437" s="32"/>
      <c r="N437" s="13"/>
      <c r="O437" s="13"/>
      <c r="P437" s="13"/>
      <c r="Q437" s="13"/>
    </row>
    <row r="438" spans="3:17" x14ac:dyDescent="0.75">
      <c r="C438" s="23"/>
      <c r="E438" s="32"/>
      <c r="F438" s="32"/>
      <c r="N438" s="13"/>
      <c r="O438" s="13"/>
      <c r="P438" s="13"/>
      <c r="Q438" s="13"/>
    </row>
    <row r="439" spans="3:17" x14ac:dyDescent="0.75">
      <c r="C439" s="23"/>
      <c r="E439" s="32"/>
      <c r="F439" s="32"/>
      <c r="N439" s="13"/>
      <c r="O439" s="13"/>
      <c r="P439" s="13"/>
      <c r="Q439" s="13"/>
    </row>
    <row r="440" spans="3:17" x14ac:dyDescent="0.75">
      <c r="C440" s="23"/>
      <c r="E440" s="32"/>
      <c r="F440" s="32"/>
      <c r="N440" s="13"/>
      <c r="O440" s="13"/>
      <c r="P440" s="13"/>
      <c r="Q440" s="13"/>
    </row>
    <row r="441" spans="3:17" x14ac:dyDescent="0.75">
      <c r="C441" s="23"/>
      <c r="E441" s="32"/>
      <c r="F441" s="32"/>
      <c r="N441" s="13"/>
      <c r="O441" s="13"/>
      <c r="P441" s="13"/>
      <c r="Q441" s="13"/>
    </row>
    <row r="442" spans="3:17" x14ac:dyDescent="0.75">
      <c r="C442" s="23"/>
      <c r="E442" s="32"/>
      <c r="F442" s="32"/>
      <c r="N442" s="13"/>
      <c r="O442" s="13"/>
      <c r="P442" s="13"/>
      <c r="Q442" s="13"/>
    </row>
    <row r="443" spans="3:17" x14ac:dyDescent="0.75">
      <c r="C443" s="23"/>
      <c r="E443" s="32"/>
      <c r="F443" s="32"/>
      <c r="N443" s="13"/>
      <c r="O443" s="13"/>
      <c r="P443" s="13"/>
      <c r="Q443" s="13"/>
    </row>
    <row r="444" spans="3:17" x14ac:dyDescent="0.75">
      <c r="C444" s="23"/>
      <c r="E444" s="32"/>
      <c r="F444" s="32"/>
      <c r="N444" s="13"/>
      <c r="O444" s="13"/>
      <c r="P444" s="13"/>
      <c r="Q444" s="13"/>
    </row>
    <row r="445" spans="3:17" x14ac:dyDescent="0.75">
      <c r="C445" s="23"/>
      <c r="E445" s="32"/>
      <c r="F445" s="32"/>
      <c r="N445" s="13"/>
      <c r="O445" s="13"/>
      <c r="P445" s="13"/>
      <c r="Q445" s="13"/>
    </row>
    <row r="446" spans="3:17" x14ac:dyDescent="0.75">
      <c r="C446" s="23"/>
      <c r="E446" s="32"/>
      <c r="F446" s="32"/>
      <c r="N446" s="13"/>
      <c r="O446" s="13"/>
      <c r="P446" s="13"/>
      <c r="Q446" s="13"/>
    </row>
    <row r="447" spans="3:17" x14ac:dyDescent="0.75">
      <c r="C447" s="23"/>
      <c r="E447" s="32"/>
      <c r="F447" s="32"/>
      <c r="N447" s="13"/>
      <c r="O447" s="13"/>
      <c r="P447" s="13"/>
      <c r="Q447" s="13"/>
    </row>
    <row r="448" spans="3:17" x14ac:dyDescent="0.75">
      <c r="C448" s="23"/>
      <c r="E448" s="32"/>
      <c r="F448" s="32"/>
      <c r="N448" s="13"/>
      <c r="O448" s="13"/>
      <c r="P448" s="13"/>
      <c r="Q448" s="13"/>
    </row>
    <row r="449" spans="3:17" x14ac:dyDescent="0.75">
      <c r="C449" s="23"/>
      <c r="E449" s="32"/>
      <c r="F449" s="32"/>
      <c r="N449" s="13"/>
      <c r="O449" s="13"/>
      <c r="P449" s="13"/>
      <c r="Q449" s="13"/>
    </row>
    <row r="450" spans="3:17" x14ac:dyDescent="0.75">
      <c r="C450" s="23"/>
      <c r="E450" s="32"/>
      <c r="F450" s="32"/>
      <c r="N450" s="13"/>
      <c r="O450" s="13"/>
      <c r="P450" s="13"/>
      <c r="Q450" s="13"/>
    </row>
    <row r="451" spans="3:17" x14ac:dyDescent="0.75">
      <c r="C451" s="23"/>
      <c r="E451" s="32"/>
      <c r="F451" s="32"/>
      <c r="N451" s="13"/>
      <c r="O451" s="13"/>
      <c r="P451" s="13"/>
      <c r="Q451" s="13"/>
    </row>
    <row r="452" spans="3:17" x14ac:dyDescent="0.75">
      <c r="C452" s="23"/>
      <c r="E452" s="32"/>
      <c r="F452" s="32"/>
      <c r="N452" s="13"/>
      <c r="O452" s="13"/>
      <c r="P452" s="13"/>
      <c r="Q452" s="13"/>
    </row>
    <row r="453" spans="3:17" x14ac:dyDescent="0.75">
      <c r="C453" s="23"/>
      <c r="E453" s="32"/>
      <c r="F453" s="32"/>
      <c r="N453" s="13"/>
      <c r="O453" s="13"/>
      <c r="P453" s="13"/>
      <c r="Q453" s="13"/>
    </row>
    <row r="454" spans="3:17" x14ac:dyDescent="0.75">
      <c r="C454" s="23"/>
      <c r="E454" s="32"/>
      <c r="F454" s="32"/>
      <c r="N454" s="13"/>
      <c r="O454" s="13"/>
      <c r="P454" s="13"/>
      <c r="Q454" s="13"/>
    </row>
    <row r="455" spans="3:17" x14ac:dyDescent="0.75">
      <c r="C455" s="23"/>
      <c r="E455" s="32"/>
      <c r="F455" s="32"/>
      <c r="N455" s="13"/>
      <c r="O455" s="13"/>
      <c r="P455" s="13"/>
      <c r="Q455" s="13"/>
    </row>
    <row r="456" spans="3:17" x14ac:dyDescent="0.75">
      <c r="C456" s="23"/>
      <c r="E456" s="32"/>
      <c r="F456" s="32"/>
      <c r="N456" s="13"/>
      <c r="O456" s="13"/>
      <c r="P456" s="13"/>
      <c r="Q456" s="13"/>
    </row>
    <row r="457" spans="3:17" x14ac:dyDescent="0.75">
      <c r="C457" s="23"/>
      <c r="E457" s="32"/>
      <c r="F457" s="32"/>
      <c r="N457" s="13"/>
      <c r="O457" s="13"/>
      <c r="P457" s="13"/>
      <c r="Q457" s="13"/>
    </row>
    <row r="458" spans="3:17" x14ac:dyDescent="0.75">
      <c r="C458" s="23"/>
      <c r="E458" s="32"/>
      <c r="F458" s="32"/>
      <c r="N458" s="13"/>
      <c r="O458" s="13"/>
      <c r="P458" s="13"/>
      <c r="Q458" s="13"/>
    </row>
    <row r="459" spans="3:17" x14ac:dyDescent="0.75">
      <c r="C459" s="23"/>
      <c r="E459" s="32"/>
      <c r="F459" s="32"/>
      <c r="N459" s="13"/>
      <c r="O459" s="13"/>
      <c r="P459" s="13"/>
      <c r="Q459" s="13"/>
    </row>
    <row r="460" spans="3:17" x14ac:dyDescent="0.75">
      <c r="C460" s="23"/>
      <c r="E460" s="32"/>
      <c r="F460" s="32"/>
      <c r="N460" s="13"/>
      <c r="O460" s="13"/>
      <c r="P460" s="13"/>
      <c r="Q460" s="13"/>
    </row>
    <row r="461" spans="3:17" x14ac:dyDescent="0.75">
      <c r="C461" s="23"/>
      <c r="E461" s="32"/>
      <c r="F461" s="32"/>
      <c r="N461" s="13"/>
      <c r="O461" s="13"/>
      <c r="P461" s="13"/>
      <c r="Q461" s="13"/>
    </row>
    <row r="462" spans="3:17" x14ac:dyDescent="0.75">
      <c r="C462" s="23"/>
      <c r="E462" s="32"/>
      <c r="F462" s="32"/>
      <c r="N462" s="13"/>
      <c r="O462" s="13"/>
      <c r="P462" s="13"/>
      <c r="Q462" s="13"/>
    </row>
    <row r="463" spans="3:17" x14ac:dyDescent="0.75">
      <c r="C463" s="23"/>
      <c r="E463" s="32"/>
      <c r="F463" s="32"/>
      <c r="N463" s="13"/>
      <c r="O463" s="13"/>
      <c r="P463" s="13"/>
      <c r="Q463" s="13"/>
    </row>
    <row r="464" spans="3:17" x14ac:dyDescent="0.75">
      <c r="C464" s="23"/>
      <c r="E464" s="32"/>
      <c r="F464" s="32"/>
      <c r="N464" s="13"/>
      <c r="O464" s="13"/>
      <c r="P464" s="13"/>
      <c r="Q464" s="13"/>
    </row>
    <row r="465" spans="3:17" x14ac:dyDescent="0.75">
      <c r="C465" s="23"/>
      <c r="E465" s="32"/>
      <c r="F465" s="32"/>
      <c r="N465" s="13"/>
      <c r="O465" s="13"/>
      <c r="P465" s="13"/>
      <c r="Q465" s="13"/>
    </row>
    <row r="466" spans="3:17" x14ac:dyDescent="0.75">
      <c r="C466" s="23"/>
      <c r="E466" s="32"/>
      <c r="F466" s="32"/>
      <c r="N466" s="13"/>
      <c r="O466" s="13"/>
      <c r="P466" s="13"/>
      <c r="Q466" s="13"/>
    </row>
    <row r="467" spans="3:17" x14ac:dyDescent="0.75">
      <c r="C467" s="23"/>
      <c r="E467" s="32"/>
      <c r="F467" s="32"/>
      <c r="N467" s="13"/>
      <c r="O467" s="13"/>
      <c r="P467" s="13"/>
      <c r="Q467" s="13"/>
    </row>
    <row r="468" spans="3:17" x14ac:dyDescent="0.75">
      <c r="C468" s="23"/>
      <c r="E468" s="32"/>
      <c r="F468" s="32"/>
      <c r="N468" s="13"/>
      <c r="O468" s="13"/>
      <c r="P468" s="13"/>
      <c r="Q468" s="13"/>
    </row>
    <row r="469" spans="3:17" x14ac:dyDescent="0.75">
      <c r="C469" s="23"/>
      <c r="E469" s="32"/>
      <c r="F469" s="32"/>
      <c r="N469" s="13"/>
      <c r="O469" s="13"/>
      <c r="P469" s="13"/>
      <c r="Q469" s="13"/>
    </row>
    <row r="470" spans="3:17" x14ac:dyDescent="0.75">
      <c r="C470" s="23"/>
      <c r="E470" s="32"/>
      <c r="F470" s="32"/>
      <c r="N470" s="13"/>
      <c r="O470" s="13"/>
      <c r="P470" s="13"/>
      <c r="Q470" s="13"/>
    </row>
    <row r="471" spans="3:17" x14ac:dyDescent="0.75">
      <c r="C471" s="23"/>
      <c r="E471" s="32"/>
      <c r="F471" s="32"/>
      <c r="N471" s="13"/>
      <c r="O471" s="13"/>
      <c r="P471" s="13"/>
      <c r="Q471" s="13"/>
    </row>
    <row r="472" spans="3:17" x14ac:dyDescent="0.75">
      <c r="C472" s="23"/>
      <c r="E472" s="32"/>
      <c r="F472" s="32"/>
      <c r="N472" s="13"/>
      <c r="O472" s="13"/>
      <c r="P472" s="13"/>
      <c r="Q472" s="13"/>
    </row>
    <row r="473" spans="3:17" x14ac:dyDescent="0.75">
      <c r="C473" s="23"/>
      <c r="E473" s="32"/>
      <c r="F473" s="32"/>
      <c r="N473" s="13"/>
      <c r="O473" s="13"/>
      <c r="P473" s="13"/>
      <c r="Q473" s="13"/>
    </row>
    <row r="474" spans="3:17" x14ac:dyDescent="0.75">
      <c r="C474" s="23"/>
      <c r="E474" s="32"/>
      <c r="F474" s="32"/>
      <c r="N474" s="13"/>
      <c r="O474" s="13"/>
      <c r="P474" s="13"/>
      <c r="Q474" s="13"/>
    </row>
    <row r="475" spans="3:17" x14ac:dyDescent="0.75">
      <c r="C475" s="23"/>
      <c r="E475" s="32"/>
      <c r="F475" s="32"/>
      <c r="N475" s="13"/>
      <c r="O475" s="13"/>
      <c r="P475" s="13"/>
      <c r="Q475" s="13"/>
    </row>
    <row r="476" spans="3:17" x14ac:dyDescent="0.75">
      <c r="C476" s="23"/>
      <c r="E476" s="32"/>
      <c r="F476" s="32"/>
      <c r="N476" s="13"/>
      <c r="O476" s="13"/>
      <c r="P476" s="13"/>
      <c r="Q476" s="13"/>
    </row>
    <row r="477" spans="3:17" x14ac:dyDescent="0.75">
      <c r="C477" s="23"/>
      <c r="E477" s="32"/>
      <c r="F477" s="32"/>
      <c r="N477" s="13"/>
      <c r="O477" s="13"/>
      <c r="P477" s="13"/>
      <c r="Q477" s="13"/>
    </row>
    <row r="478" spans="3:17" x14ac:dyDescent="0.75">
      <c r="C478" s="23"/>
      <c r="E478" s="32"/>
      <c r="F478" s="32"/>
      <c r="N478" s="13"/>
      <c r="O478" s="13"/>
      <c r="P478" s="13"/>
      <c r="Q478" s="13"/>
    </row>
    <row r="479" spans="3:17" x14ac:dyDescent="0.75">
      <c r="C479" s="23"/>
      <c r="E479" s="32"/>
      <c r="F479" s="32"/>
      <c r="N479" s="13"/>
      <c r="O479" s="13"/>
      <c r="P479" s="13"/>
      <c r="Q479" s="13"/>
    </row>
    <row r="480" spans="3:17" x14ac:dyDescent="0.75">
      <c r="C480" s="23"/>
      <c r="E480" s="32"/>
      <c r="F480" s="32"/>
      <c r="N480" s="13"/>
      <c r="O480" s="13"/>
      <c r="P480" s="13"/>
      <c r="Q480" s="13"/>
    </row>
    <row r="481" spans="3:17" x14ac:dyDescent="0.75">
      <c r="C481" s="23"/>
      <c r="E481" s="32"/>
      <c r="F481" s="32"/>
      <c r="N481" s="13"/>
      <c r="O481" s="13"/>
      <c r="P481" s="13"/>
      <c r="Q481" s="13"/>
    </row>
    <row r="482" spans="3:17" x14ac:dyDescent="0.75">
      <c r="C482" s="23"/>
      <c r="E482" s="32"/>
      <c r="F482" s="32"/>
      <c r="N482" s="13"/>
      <c r="O482" s="13"/>
      <c r="P482" s="13"/>
      <c r="Q482" s="13"/>
    </row>
    <row r="483" spans="3:17" x14ac:dyDescent="0.75">
      <c r="C483" s="23"/>
      <c r="E483" s="32"/>
      <c r="F483" s="32"/>
      <c r="N483" s="13"/>
      <c r="O483" s="13"/>
      <c r="P483" s="13"/>
      <c r="Q483" s="13"/>
    </row>
    <row r="484" spans="3:17" x14ac:dyDescent="0.75">
      <c r="C484" s="23"/>
      <c r="E484" s="32"/>
      <c r="F484" s="32"/>
      <c r="N484" s="13"/>
      <c r="O484" s="13"/>
      <c r="P484" s="13"/>
      <c r="Q484" s="13"/>
    </row>
    <row r="485" spans="3:17" x14ac:dyDescent="0.75">
      <c r="C485" s="23"/>
      <c r="E485" s="32"/>
      <c r="F485" s="32"/>
      <c r="N485" s="13"/>
      <c r="O485" s="13"/>
      <c r="P485" s="13"/>
      <c r="Q485" s="13"/>
    </row>
    <row r="486" spans="3:17" x14ac:dyDescent="0.75">
      <c r="C486" s="23"/>
      <c r="E486" s="32"/>
      <c r="F486" s="32"/>
      <c r="N486" s="13"/>
      <c r="O486" s="13"/>
      <c r="P486" s="13"/>
      <c r="Q486" s="13"/>
    </row>
    <row r="487" spans="3:17" x14ac:dyDescent="0.75">
      <c r="C487" s="23"/>
      <c r="E487" s="32"/>
      <c r="F487" s="32"/>
      <c r="N487" s="13"/>
      <c r="O487" s="13"/>
      <c r="P487" s="13"/>
      <c r="Q487" s="13"/>
    </row>
    <row r="488" spans="3:17" x14ac:dyDescent="0.75">
      <c r="C488" s="23"/>
      <c r="E488" s="32"/>
      <c r="F488" s="32"/>
      <c r="N488" s="13"/>
      <c r="O488" s="13"/>
      <c r="P488" s="13"/>
      <c r="Q488" s="13"/>
    </row>
    <row r="489" spans="3:17" x14ac:dyDescent="0.75">
      <c r="C489" s="23"/>
      <c r="E489" s="32"/>
      <c r="F489" s="32"/>
      <c r="N489" s="13"/>
      <c r="O489" s="13"/>
      <c r="P489" s="13"/>
      <c r="Q489" s="13"/>
    </row>
    <row r="490" spans="3:17" x14ac:dyDescent="0.75">
      <c r="C490" s="23"/>
      <c r="E490" s="32"/>
      <c r="F490" s="32"/>
      <c r="N490" s="13"/>
      <c r="O490" s="13"/>
      <c r="P490" s="13"/>
      <c r="Q490" s="13"/>
    </row>
    <row r="491" spans="3:17" x14ac:dyDescent="0.75">
      <c r="C491" s="23"/>
      <c r="E491" s="32"/>
      <c r="F491" s="32"/>
      <c r="N491" s="13"/>
      <c r="O491" s="13"/>
      <c r="P491" s="13"/>
      <c r="Q491" s="13"/>
    </row>
    <row r="492" spans="3:17" x14ac:dyDescent="0.75">
      <c r="C492" s="23"/>
      <c r="E492" s="32"/>
      <c r="F492" s="32"/>
      <c r="N492" s="13"/>
      <c r="O492" s="13"/>
      <c r="P492" s="13"/>
      <c r="Q492" s="13"/>
    </row>
    <row r="493" spans="3:17" x14ac:dyDescent="0.75">
      <c r="C493" s="23"/>
      <c r="E493" s="32"/>
      <c r="F493" s="32"/>
      <c r="N493" s="13"/>
      <c r="O493" s="13"/>
      <c r="P493" s="13"/>
      <c r="Q493" s="13"/>
    </row>
    <row r="494" spans="3:17" x14ac:dyDescent="0.75">
      <c r="C494" s="23"/>
      <c r="E494" s="32"/>
      <c r="F494" s="32"/>
      <c r="N494" s="13"/>
      <c r="O494" s="13"/>
      <c r="P494" s="13"/>
      <c r="Q494" s="13"/>
    </row>
    <row r="495" spans="3:17" x14ac:dyDescent="0.75">
      <c r="C495" s="23"/>
      <c r="E495" s="32"/>
      <c r="F495" s="32"/>
      <c r="N495" s="13"/>
      <c r="O495" s="13"/>
      <c r="P495" s="13"/>
      <c r="Q495" s="13"/>
    </row>
    <row r="496" spans="3:17" x14ac:dyDescent="0.75">
      <c r="C496" s="23"/>
      <c r="E496" s="32"/>
      <c r="F496" s="32"/>
      <c r="N496" s="13"/>
      <c r="O496" s="13"/>
      <c r="P496" s="13"/>
      <c r="Q496" s="13"/>
    </row>
    <row r="497" spans="3:17" x14ac:dyDescent="0.75">
      <c r="C497" s="23"/>
      <c r="E497" s="32"/>
      <c r="F497" s="32"/>
      <c r="N497" s="13"/>
      <c r="O497" s="13"/>
      <c r="P497" s="13"/>
      <c r="Q497" s="13"/>
    </row>
    <row r="498" spans="3:17" x14ac:dyDescent="0.75">
      <c r="C498" s="23"/>
      <c r="E498" s="32"/>
      <c r="F498" s="32"/>
      <c r="N498" s="13"/>
      <c r="O498" s="13"/>
      <c r="P498" s="13"/>
      <c r="Q498" s="13"/>
    </row>
    <row r="499" spans="3:17" x14ac:dyDescent="0.75">
      <c r="C499" s="23"/>
      <c r="E499" s="32"/>
      <c r="F499" s="32"/>
      <c r="N499" s="13"/>
      <c r="O499" s="13"/>
      <c r="P499" s="13"/>
      <c r="Q499" s="13"/>
    </row>
    <row r="500" spans="3:17" x14ac:dyDescent="0.75">
      <c r="C500" s="23"/>
      <c r="E500" s="32"/>
      <c r="F500" s="32"/>
      <c r="N500" s="13"/>
      <c r="O500" s="13"/>
      <c r="P500" s="13"/>
      <c r="Q500" s="13"/>
    </row>
    <row r="501" spans="3:17" x14ac:dyDescent="0.75">
      <c r="C501" s="23"/>
      <c r="E501" s="32"/>
      <c r="F501" s="32"/>
      <c r="N501" s="13"/>
      <c r="O501" s="13"/>
      <c r="P501" s="13"/>
      <c r="Q501" s="13"/>
    </row>
    <row r="502" spans="3:17" x14ac:dyDescent="0.75">
      <c r="C502" s="23"/>
      <c r="E502" s="32"/>
      <c r="F502" s="32"/>
      <c r="N502" s="13"/>
      <c r="O502" s="13"/>
      <c r="P502" s="13"/>
      <c r="Q502" s="13"/>
    </row>
    <row r="503" spans="3:17" x14ac:dyDescent="0.75">
      <c r="C503" s="23"/>
      <c r="E503" s="32"/>
      <c r="F503" s="32"/>
      <c r="N503" s="13"/>
      <c r="O503" s="13"/>
      <c r="P503" s="13"/>
      <c r="Q503" s="13"/>
    </row>
    <row r="504" spans="3:17" x14ac:dyDescent="0.75">
      <c r="C504" s="23"/>
      <c r="E504" s="32"/>
      <c r="F504" s="32"/>
      <c r="N504" s="13"/>
      <c r="O504" s="13"/>
      <c r="P504" s="13"/>
      <c r="Q504" s="13"/>
    </row>
    <row r="505" spans="3:17" x14ac:dyDescent="0.75">
      <c r="C505" s="23"/>
      <c r="E505" s="32"/>
      <c r="F505" s="32"/>
      <c r="N505" s="13"/>
      <c r="O505" s="13"/>
      <c r="P505" s="13"/>
      <c r="Q505" s="13"/>
    </row>
    <row r="506" spans="3:17" x14ac:dyDescent="0.75">
      <c r="C506" s="23"/>
      <c r="E506" s="32"/>
      <c r="F506" s="32"/>
      <c r="N506" s="13"/>
      <c r="O506" s="13"/>
      <c r="P506" s="13"/>
      <c r="Q506" s="13"/>
    </row>
    <row r="507" spans="3:17" x14ac:dyDescent="0.75">
      <c r="C507" s="23"/>
      <c r="E507" s="32"/>
      <c r="F507" s="32"/>
      <c r="N507" s="13"/>
      <c r="O507" s="13"/>
      <c r="P507" s="13"/>
      <c r="Q507" s="13"/>
    </row>
    <row r="508" spans="3:17" x14ac:dyDescent="0.75">
      <c r="C508" s="23"/>
      <c r="E508" s="32"/>
      <c r="F508" s="32"/>
      <c r="N508" s="13"/>
      <c r="O508" s="13"/>
      <c r="P508" s="13"/>
      <c r="Q508" s="13"/>
    </row>
    <row r="509" spans="3:17" x14ac:dyDescent="0.75">
      <c r="C509" s="23"/>
      <c r="E509" s="32"/>
      <c r="F509" s="32"/>
      <c r="N509" s="13"/>
      <c r="O509" s="13"/>
      <c r="P509" s="13"/>
      <c r="Q509" s="13"/>
    </row>
    <row r="510" spans="3:17" x14ac:dyDescent="0.75">
      <c r="C510" s="23"/>
      <c r="F510" s="32"/>
      <c r="N510" s="13"/>
      <c r="O510" s="13"/>
      <c r="P510" s="13"/>
      <c r="Q510" s="13"/>
    </row>
    <row r="511" spans="3:17" x14ac:dyDescent="0.75">
      <c r="C511" s="23"/>
      <c r="F511" s="32"/>
      <c r="N511" s="13"/>
      <c r="O511" s="13"/>
      <c r="P511" s="13"/>
      <c r="Q511" s="13"/>
    </row>
    <row r="512" spans="3:17" x14ac:dyDescent="0.75">
      <c r="C512" s="23"/>
      <c r="F512" s="32"/>
      <c r="N512" s="13"/>
      <c r="O512" s="13"/>
      <c r="P512" s="13"/>
      <c r="Q512" s="13"/>
    </row>
    <row r="513" spans="3:17" x14ac:dyDescent="0.75">
      <c r="C513" s="23"/>
      <c r="F513" s="32"/>
      <c r="N513" s="13"/>
      <c r="O513" s="13"/>
      <c r="P513" s="13"/>
      <c r="Q513" s="13"/>
    </row>
    <row r="514" spans="3:17" x14ac:dyDescent="0.75">
      <c r="C514" s="23"/>
      <c r="F514" s="32"/>
      <c r="N514" s="13"/>
      <c r="O514" s="13"/>
      <c r="P514" s="13"/>
      <c r="Q514" s="13"/>
    </row>
    <row r="515" spans="3:17" x14ac:dyDescent="0.75">
      <c r="C515" s="23"/>
      <c r="F515" s="32"/>
      <c r="N515" s="13"/>
      <c r="O515" s="13"/>
      <c r="P515" s="13"/>
      <c r="Q515" s="13"/>
    </row>
    <row r="516" spans="3:17" x14ac:dyDescent="0.75">
      <c r="C516" s="23"/>
      <c r="F516" s="32"/>
      <c r="N516" s="13"/>
      <c r="O516" s="13"/>
      <c r="P516" s="13"/>
      <c r="Q516" s="13"/>
    </row>
    <row r="517" spans="3:17" x14ac:dyDescent="0.75">
      <c r="C517" s="23"/>
      <c r="F517" s="32"/>
      <c r="N517" s="13"/>
      <c r="O517" s="13"/>
      <c r="P517" s="13"/>
      <c r="Q517" s="13"/>
    </row>
    <row r="518" spans="3:17" x14ac:dyDescent="0.75">
      <c r="C518" s="23"/>
      <c r="F518" s="32"/>
      <c r="N518" s="13"/>
      <c r="O518" s="13"/>
      <c r="P518" s="13"/>
      <c r="Q518" s="13"/>
    </row>
    <row r="519" spans="3:17" x14ac:dyDescent="0.75">
      <c r="C519" s="23"/>
      <c r="F519" s="32"/>
      <c r="N519" s="13"/>
      <c r="O519" s="13"/>
      <c r="P519" s="13"/>
      <c r="Q519" s="13"/>
    </row>
    <row r="520" spans="3:17" x14ac:dyDescent="0.75">
      <c r="C520" s="23"/>
      <c r="F520" s="32"/>
      <c r="N520" s="13"/>
      <c r="O520" s="13"/>
      <c r="P520" s="13"/>
      <c r="Q520" s="13"/>
    </row>
    <row r="521" spans="3:17" x14ac:dyDescent="0.75">
      <c r="C521" s="23"/>
      <c r="F521" s="32"/>
      <c r="N521" s="13"/>
      <c r="O521" s="13"/>
      <c r="P521" s="13"/>
      <c r="Q521" s="13"/>
    </row>
    <row r="522" spans="3:17" x14ac:dyDescent="0.75">
      <c r="C522" s="23"/>
      <c r="F522" s="32"/>
      <c r="N522" s="13"/>
      <c r="O522" s="13"/>
      <c r="P522" s="13"/>
      <c r="Q522" s="13"/>
    </row>
    <row r="523" spans="3:17" x14ac:dyDescent="0.75">
      <c r="C523" s="23"/>
      <c r="F523" s="32"/>
      <c r="N523" s="13"/>
      <c r="O523" s="13"/>
      <c r="P523" s="13"/>
      <c r="Q523" s="13"/>
    </row>
    <row r="524" spans="3:17" x14ac:dyDescent="0.75">
      <c r="C524" s="23"/>
      <c r="F524" s="32"/>
      <c r="N524" s="13"/>
      <c r="O524" s="13"/>
      <c r="P524" s="13"/>
      <c r="Q524" s="13"/>
    </row>
    <row r="525" spans="3:17" x14ac:dyDescent="0.75">
      <c r="C525" s="23"/>
      <c r="F525" s="32"/>
      <c r="N525" s="13"/>
      <c r="O525" s="13"/>
      <c r="P525" s="13"/>
      <c r="Q525" s="13"/>
    </row>
    <row r="526" spans="3:17" x14ac:dyDescent="0.75">
      <c r="C526" s="23"/>
      <c r="F526" s="32"/>
      <c r="N526" s="13"/>
      <c r="O526" s="13"/>
      <c r="P526" s="13"/>
      <c r="Q526" s="13"/>
    </row>
    <row r="527" spans="3:17" x14ac:dyDescent="0.75">
      <c r="C527" s="23"/>
      <c r="F527" s="32"/>
      <c r="N527" s="13"/>
      <c r="O527" s="13"/>
      <c r="P527" s="13"/>
      <c r="Q527" s="13"/>
    </row>
    <row r="528" spans="3:17" x14ac:dyDescent="0.75">
      <c r="C528" s="23"/>
      <c r="F528" s="32"/>
      <c r="N528" s="13"/>
      <c r="O528" s="13"/>
      <c r="P528" s="13"/>
      <c r="Q528" s="13"/>
    </row>
    <row r="529" spans="3:17" x14ac:dyDescent="0.75">
      <c r="C529" s="23"/>
      <c r="F529" s="32"/>
      <c r="N529" s="13"/>
      <c r="O529" s="13"/>
      <c r="P529" s="13"/>
      <c r="Q529" s="13"/>
    </row>
    <row r="530" spans="3:17" x14ac:dyDescent="0.75">
      <c r="C530" s="23"/>
      <c r="F530" s="32"/>
      <c r="N530" s="13"/>
      <c r="O530" s="13"/>
      <c r="P530" s="13"/>
      <c r="Q530" s="13"/>
    </row>
    <row r="531" spans="3:17" x14ac:dyDescent="0.75">
      <c r="C531" s="23"/>
      <c r="F531" s="32"/>
      <c r="N531" s="13"/>
      <c r="O531" s="13"/>
      <c r="P531" s="13"/>
      <c r="Q531" s="13"/>
    </row>
    <row r="532" spans="3:17" x14ac:dyDescent="0.75">
      <c r="C532" s="23"/>
      <c r="F532" s="32"/>
      <c r="N532" s="13"/>
      <c r="O532" s="13"/>
      <c r="P532" s="13"/>
      <c r="Q532" s="13"/>
    </row>
    <row r="533" spans="3:17" x14ac:dyDescent="0.75">
      <c r="C533" s="23"/>
      <c r="F533" s="32"/>
      <c r="N533" s="13"/>
      <c r="O533" s="13"/>
      <c r="P533" s="13"/>
      <c r="Q533" s="13"/>
    </row>
    <row r="534" spans="3:17" x14ac:dyDescent="0.75">
      <c r="C534" s="23"/>
      <c r="F534" s="32"/>
      <c r="N534" s="13"/>
      <c r="O534" s="13"/>
      <c r="P534" s="13"/>
      <c r="Q534" s="13"/>
    </row>
    <row r="535" spans="3:17" x14ac:dyDescent="0.75">
      <c r="C535" s="23"/>
      <c r="F535" s="32"/>
      <c r="N535" s="13"/>
      <c r="O535" s="13"/>
      <c r="P535" s="13"/>
      <c r="Q535" s="13"/>
    </row>
    <row r="536" spans="3:17" x14ac:dyDescent="0.75">
      <c r="C536" s="23"/>
      <c r="F536" s="32"/>
      <c r="N536" s="13"/>
      <c r="O536" s="13"/>
      <c r="P536" s="13"/>
      <c r="Q536" s="13"/>
    </row>
    <row r="537" spans="3:17" x14ac:dyDescent="0.75">
      <c r="C537" s="23"/>
      <c r="F537" s="32"/>
      <c r="N537" s="13"/>
      <c r="O537" s="13"/>
      <c r="P537" s="13"/>
      <c r="Q537" s="13"/>
    </row>
    <row r="538" spans="3:17" x14ac:dyDescent="0.75">
      <c r="C538" s="23"/>
      <c r="F538" s="32"/>
      <c r="N538" s="13"/>
      <c r="O538" s="13"/>
      <c r="P538" s="13"/>
      <c r="Q538" s="13"/>
    </row>
    <row r="539" spans="3:17" x14ac:dyDescent="0.75">
      <c r="C539" s="23"/>
      <c r="F539" s="32"/>
      <c r="N539" s="13"/>
      <c r="O539" s="13"/>
      <c r="P539" s="13"/>
      <c r="Q539" s="13"/>
    </row>
    <row r="540" spans="3:17" x14ac:dyDescent="0.75">
      <c r="C540" s="23"/>
      <c r="F540" s="32"/>
      <c r="N540" s="13"/>
      <c r="O540" s="13"/>
      <c r="P540" s="13"/>
      <c r="Q540" s="13"/>
    </row>
    <row r="541" spans="3:17" x14ac:dyDescent="0.75">
      <c r="C541" s="23"/>
      <c r="F541" s="32"/>
      <c r="N541" s="13"/>
      <c r="O541" s="13"/>
      <c r="P541" s="13"/>
      <c r="Q541" s="13"/>
    </row>
    <row r="542" spans="3:17" x14ac:dyDescent="0.75">
      <c r="C542" s="23"/>
      <c r="F542" s="32"/>
      <c r="N542" s="13"/>
      <c r="O542" s="13"/>
      <c r="P542" s="13"/>
      <c r="Q542" s="13"/>
    </row>
    <row r="543" spans="3:17" x14ac:dyDescent="0.75">
      <c r="C543" s="23"/>
      <c r="F543" s="32"/>
      <c r="N543" s="13"/>
      <c r="O543" s="13"/>
      <c r="P543" s="13"/>
      <c r="Q543" s="13"/>
    </row>
    <row r="544" spans="3:17" x14ac:dyDescent="0.75">
      <c r="C544" s="23"/>
      <c r="F544" s="32"/>
      <c r="N544" s="13"/>
      <c r="O544" s="13"/>
      <c r="P544" s="13"/>
      <c r="Q544" s="13"/>
    </row>
    <row r="545" spans="3:17" x14ac:dyDescent="0.75">
      <c r="C545" s="23"/>
      <c r="F545" s="32"/>
      <c r="N545" s="13"/>
      <c r="O545" s="13"/>
      <c r="P545" s="13"/>
      <c r="Q545" s="13"/>
    </row>
    <row r="546" spans="3:17" x14ac:dyDescent="0.75">
      <c r="C546" s="23"/>
      <c r="F546" s="32"/>
      <c r="N546" s="13"/>
      <c r="O546" s="13"/>
      <c r="P546" s="13"/>
      <c r="Q546" s="13"/>
    </row>
    <row r="547" spans="3:17" x14ac:dyDescent="0.75">
      <c r="C547" s="23"/>
      <c r="F547" s="32"/>
      <c r="N547" s="13"/>
      <c r="O547" s="13"/>
      <c r="P547" s="13"/>
      <c r="Q547" s="13"/>
    </row>
    <row r="548" spans="3:17" x14ac:dyDescent="0.75">
      <c r="C548" s="23"/>
      <c r="F548" s="32"/>
      <c r="N548" s="13"/>
      <c r="O548" s="13"/>
      <c r="P548" s="13"/>
      <c r="Q548" s="13"/>
    </row>
    <row r="549" spans="3:17" x14ac:dyDescent="0.75">
      <c r="C549" s="23"/>
      <c r="F549" s="32"/>
      <c r="N549" s="13"/>
      <c r="O549" s="13"/>
      <c r="P549" s="13"/>
      <c r="Q549" s="13"/>
    </row>
    <row r="550" spans="3:17" x14ac:dyDescent="0.75">
      <c r="C550" s="23"/>
      <c r="F550" s="32"/>
      <c r="N550" s="13"/>
      <c r="O550" s="13"/>
      <c r="P550" s="13"/>
      <c r="Q550" s="13"/>
    </row>
    <row r="551" spans="3:17" x14ac:dyDescent="0.75">
      <c r="C551" s="23"/>
      <c r="F551" s="32"/>
      <c r="N551" s="13"/>
      <c r="O551" s="13"/>
      <c r="P551" s="13"/>
      <c r="Q551" s="13"/>
    </row>
    <row r="552" spans="3:17" x14ac:dyDescent="0.75">
      <c r="C552" s="23"/>
      <c r="F552" s="32"/>
      <c r="N552" s="13"/>
      <c r="O552" s="13"/>
      <c r="P552" s="13"/>
      <c r="Q552" s="13"/>
    </row>
    <row r="553" spans="3:17" x14ac:dyDescent="0.75">
      <c r="C553" s="23"/>
      <c r="F553" s="32"/>
      <c r="N553" s="13"/>
      <c r="O553" s="13"/>
      <c r="P553" s="13"/>
      <c r="Q553" s="13"/>
    </row>
    <row r="554" spans="3:17" x14ac:dyDescent="0.75">
      <c r="C554" s="23"/>
      <c r="F554" s="32"/>
      <c r="N554" s="13"/>
      <c r="O554" s="13"/>
      <c r="P554" s="13"/>
      <c r="Q554" s="13"/>
    </row>
    <row r="555" spans="3:17" x14ac:dyDescent="0.75">
      <c r="C555" s="23"/>
      <c r="F555" s="32"/>
      <c r="N555" s="13"/>
      <c r="O555" s="13"/>
      <c r="P555" s="13"/>
      <c r="Q555" s="13"/>
    </row>
    <row r="556" spans="3:17" x14ac:dyDescent="0.75">
      <c r="C556" s="23"/>
      <c r="F556" s="32"/>
      <c r="N556" s="13"/>
      <c r="O556" s="13"/>
      <c r="P556" s="13"/>
      <c r="Q556" s="13"/>
    </row>
    <row r="557" spans="3:17" x14ac:dyDescent="0.75">
      <c r="C557" s="23"/>
      <c r="F557" s="32"/>
      <c r="N557" s="13"/>
      <c r="O557" s="13"/>
      <c r="P557" s="13"/>
      <c r="Q557" s="13"/>
    </row>
    <row r="558" spans="3:17" x14ac:dyDescent="0.75">
      <c r="C558" s="23"/>
      <c r="F558" s="32"/>
      <c r="N558" s="13"/>
      <c r="O558" s="13"/>
      <c r="P558" s="13"/>
      <c r="Q558" s="13"/>
    </row>
    <row r="559" spans="3:17" x14ac:dyDescent="0.75">
      <c r="C559" s="23"/>
      <c r="F559" s="32"/>
      <c r="N559" s="13"/>
      <c r="O559" s="13"/>
      <c r="P559" s="13"/>
      <c r="Q559" s="13"/>
    </row>
    <row r="560" spans="3:17" x14ac:dyDescent="0.75">
      <c r="C560" s="23"/>
      <c r="F560" s="32"/>
      <c r="N560" s="13"/>
      <c r="O560" s="13"/>
      <c r="P560" s="13"/>
      <c r="Q560" s="13"/>
    </row>
    <row r="561" spans="3:17" x14ac:dyDescent="0.75">
      <c r="C561" s="23"/>
      <c r="F561" s="32"/>
      <c r="N561" s="13"/>
      <c r="O561" s="13"/>
      <c r="P561" s="13"/>
      <c r="Q561" s="13"/>
    </row>
    <row r="562" spans="3:17" x14ac:dyDescent="0.75">
      <c r="C562" s="23"/>
      <c r="F562" s="32"/>
      <c r="N562" s="13"/>
      <c r="O562" s="13"/>
      <c r="P562" s="13"/>
      <c r="Q562" s="13"/>
    </row>
    <row r="563" spans="3:17" x14ac:dyDescent="0.75">
      <c r="C563" s="23"/>
      <c r="F563" s="32"/>
      <c r="N563" s="13"/>
      <c r="O563" s="13"/>
      <c r="P563" s="13"/>
      <c r="Q563" s="13"/>
    </row>
    <row r="564" spans="3:17" x14ac:dyDescent="0.75">
      <c r="C564" s="23"/>
      <c r="F564" s="32"/>
      <c r="N564" s="13"/>
      <c r="O564" s="13"/>
      <c r="P564" s="13"/>
      <c r="Q564" s="13"/>
    </row>
    <row r="565" spans="3:17" x14ac:dyDescent="0.75">
      <c r="C565" s="23"/>
      <c r="F565" s="32"/>
      <c r="N565" s="13"/>
      <c r="O565" s="13"/>
      <c r="P565" s="13"/>
      <c r="Q565" s="13"/>
    </row>
    <row r="566" spans="3:17" x14ac:dyDescent="0.75">
      <c r="C566" s="23"/>
      <c r="F566" s="32"/>
      <c r="N566" s="13"/>
      <c r="O566" s="13"/>
      <c r="P566" s="13"/>
      <c r="Q566" s="13"/>
    </row>
    <row r="567" spans="3:17" x14ac:dyDescent="0.75">
      <c r="C567" s="23"/>
      <c r="F567" s="32"/>
      <c r="N567" s="13"/>
      <c r="O567" s="13"/>
      <c r="P567" s="13"/>
      <c r="Q567" s="13"/>
    </row>
    <row r="568" spans="3:17" x14ac:dyDescent="0.75">
      <c r="C568" s="23"/>
      <c r="F568" s="32"/>
      <c r="N568" s="13"/>
      <c r="O568" s="13"/>
      <c r="P568" s="13"/>
      <c r="Q568" s="13"/>
    </row>
    <row r="569" spans="3:17" x14ac:dyDescent="0.75">
      <c r="C569" s="23"/>
      <c r="F569" s="32"/>
      <c r="N569" s="13"/>
      <c r="O569" s="13"/>
      <c r="P569" s="13"/>
      <c r="Q569" s="13"/>
    </row>
    <row r="570" spans="3:17" x14ac:dyDescent="0.75">
      <c r="C570" s="23"/>
      <c r="F570" s="32"/>
      <c r="N570" s="13"/>
      <c r="O570" s="13"/>
      <c r="P570" s="13"/>
      <c r="Q570" s="13"/>
    </row>
    <row r="571" spans="3:17" x14ac:dyDescent="0.75">
      <c r="C571" s="23"/>
      <c r="F571" s="32"/>
      <c r="N571" s="13"/>
      <c r="O571" s="13"/>
      <c r="P571" s="13"/>
      <c r="Q571" s="13"/>
    </row>
    <row r="572" spans="3:17" x14ac:dyDescent="0.75">
      <c r="C572" s="23"/>
      <c r="F572" s="32"/>
      <c r="N572" s="13"/>
      <c r="O572" s="13"/>
      <c r="P572" s="13"/>
      <c r="Q572" s="13"/>
    </row>
    <row r="573" spans="3:17" x14ac:dyDescent="0.75">
      <c r="C573" s="23"/>
      <c r="F573" s="32"/>
      <c r="N573" s="13"/>
      <c r="O573" s="13"/>
      <c r="P573" s="13"/>
      <c r="Q573" s="13"/>
    </row>
    <row r="574" spans="3:17" x14ac:dyDescent="0.75">
      <c r="C574" s="23"/>
      <c r="F574" s="32"/>
      <c r="N574" s="13"/>
      <c r="O574" s="13"/>
      <c r="P574" s="13"/>
      <c r="Q574" s="13"/>
    </row>
    <row r="575" spans="3:17" x14ac:dyDescent="0.75">
      <c r="C575" s="23"/>
      <c r="F575" s="32"/>
      <c r="N575" s="13"/>
      <c r="O575" s="13"/>
      <c r="P575" s="13"/>
      <c r="Q575" s="13"/>
    </row>
    <row r="576" spans="3:17" x14ac:dyDescent="0.75">
      <c r="C576" s="23"/>
      <c r="F576" s="32"/>
      <c r="N576" s="13"/>
      <c r="O576" s="13"/>
      <c r="P576" s="13"/>
      <c r="Q576" s="13"/>
    </row>
    <row r="577" spans="3:17" x14ac:dyDescent="0.75">
      <c r="C577" s="23"/>
      <c r="F577" s="32"/>
      <c r="N577" s="13"/>
      <c r="O577" s="13"/>
      <c r="P577" s="13"/>
      <c r="Q577" s="13"/>
    </row>
    <row r="578" spans="3:17" x14ac:dyDescent="0.75">
      <c r="C578" s="23"/>
      <c r="F578" s="32"/>
      <c r="N578" s="13"/>
      <c r="O578" s="13"/>
      <c r="P578" s="13"/>
      <c r="Q578" s="13"/>
    </row>
    <row r="579" spans="3:17" x14ac:dyDescent="0.75">
      <c r="C579" s="23"/>
      <c r="F579" s="32"/>
      <c r="N579" s="13"/>
      <c r="O579" s="13"/>
      <c r="P579" s="13"/>
      <c r="Q579" s="13"/>
    </row>
    <row r="580" spans="3:17" x14ac:dyDescent="0.75">
      <c r="C580" s="23"/>
      <c r="F580" s="32"/>
      <c r="N580" s="13"/>
      <c r="O580" s="13"/>
      <c r="P580" s="13"/>
      <c r="Q580" s="13"/>
    </row>
    <row r="581" spans="3:17" x14ac:dyDescent="0.75">
      <c r="C581" s="23"/>
      <c r="F581" s="32"/>
      <c r="N581" s="13"/>
      <c r="O581" s="13"/>
      <c r="P581" s="13"/>
      <c r="Q581" s="13"/>
    </row>
    <row r="582" spans="3:17" x14ac:dyDescent="0.75">
      <c r="C582" s="23"/>
      <c r="F582" s="32"/>
      <c r="N582" s="13"/>
      <c r="O582" s="13"/>
      <c r="P582" s="13"/>
      <c r="Q582" s="13"/>
    </row>
    <row r="583" spans="3:17" x14ac:dyDescent="0.75">
      <c r="C583" s="23"/>
      <c r="F583" s="32"/>
      <c r="N583" s="13"/>
      <c r="O583" s="13"/>
      <c r="P583" s="13"/>
      <c r="Q583" s="13"/>
    </row>
    <row r="584" spans="3:17" x14ac:dyDescent="0.75">
      <c r="C584" s="23"/>
      <c r="F584" s="32"/>
      <c r="N584" s="13"/>
      <c r="O584" s="13"/>
      <c r="P584" s="13"/>
      <c r="Q584" s="13"/>
    </row>
    <row r="585" spans="3:17" x14ac:dyDescent="0.75">
      <c r="C585" s="23"/>
      <c r="F585" s="32"/>
      <c r="N585" s="13"/>
      <c r="O585" s="13"/>
      <c r="P585" s="13"/>
      <c r="Q585" s="13"/>
    </row>
    <row r="586" spans="3:17" x14ac:dyDescent="0.75">
      <c r="C586" s="23"/>
      <c r="F586" s="32"/>
      <c r="N586" s="13"/>
      <c r="O586" s="13"/>
      <c r="P586" s="13"/>
      <c r="Q586" s="13"/>
    </row>
    <row r="587" spans="3:17" x14ac:dyDescent="0.75">
      <c r="C587" s="23"/>
      <c r="F587" s="32"/>
      <c r="N587" s="13"/>
      <c r="O587" s="13"/>
      <c r="P587" s="13"/>
      <c r="Q587" s="13"/>
    </row>
    <row r="588" spans="3:17" x14ac:dyDescent="0.75">
      <c r="C588" s="23"/>
      <c r="F588" s="32"/>
      <c r="N588" s="13"/>
      <c r="O588" s="13"/>
      <c r="P588" s="13"/>
      <c r="Q588" s="13"/>
    </row>
    <row r="589" spans="3:17" x14ac:dyDescent="0.75">
      <c r="C589" s="23"/>
      <c r="F589" s="32"/>
      <c r="N589" s="13"/>
      <c r="O589" s="13"/>
      <c r="P589" s="13"/>
      <c r="Q589" s="13"/>
    </row>
    <row r="590" spans="3:17" x14ac:dyDescent="0.75">
      <c r="C590" s="23"/>
      <c r="F590" s="32"/>
      <c r="N590" s="13"/>
      <c r="O590" s="13"/>
      <c r="P590" s="13"/>
      <c r="Q590" s="13"/>
    </row>
    <row r="591" spans="3:17" x14ac:dyDescent="0.75">
      <c r="C591" s="23"/>
      <c r="F591" s="32"/>
      <c r="N591" s="13"/>
      <c r="O591" s="13"/>
      <c r="P591" s="13"/>
      <c r="Q591" s="13"/>
    </row>
    <row r="592" spans="3:17" x14ac:dyDescent="0.75">
      <c r="C592" s="23"/>
      <c r="F592" s="32"/>
      <c r="N592" s="13"/>
      <c r="O592" s="13"/>
      <c r="P592" s="13"/>
      <c r="Q592" s="13"/>
    </row>
    <row r="593" spans="3:17" x14ac:dyDescent="0.75">
      <c r="C593" s="23"/>
      <c r="F593" s="32"/>
      <c r="N593" s="13"/>
      <c r="O593" s="13"/>
      <c r="P593" s="13"/>
      <c r="Q593" s="13"/>
    </row>
    <row r="594" spans="3:17" x14ac:dyDescent="0.75">
      <c r="C594" s="23"/>
      <c r="F594" s="32"/>
      <c r="N594" s="13"/>
      <c r="O594" s="13"/>
      <c r="P594" s="13"/>
      <c r="Q594" s="13"/>
    </row>
    <row r="595" spans="3:17" x14ac:dyDescent="0.75">
      <c r="C595" s="23"/>
      <c r="F595" s="32"/>
      <c r="N595" s="13"/>
      <c r="O595" s="13"/>
      <c r="P595" s="13"/>
      <c r="Q595" s="13"/>
    </row>
    <row r="596" spans="3:17" x14ac:dyDescent="0.75">
      <c r="C596" s="23"/>
      <c r="F596" s="32"/>
      <c r="N596" s="13"/>
      <c r="O596" s="13"/>
      <c r="P596" s="13"/>
      <c r="Q596" s="13"/>
    </row>
    <row r="597" spans="3:17" x14ac:dyDescent="0.75">
      <c r="C597" s="23"/>
      <c r="F597" s="32"/>
      <c r="N597" s="13"/>
      <c r="O597" s="13"/>
      <c r="P597" s="13"/>
      <c r="Q597" s="13"/>
    </row>
    <row r="598" spans="3:17" x14ac:dyDescent="0.75">
      <c r="C598" s="23"/>
      <c r="F598" s="32"/>
      <c r="N598" s="13"/>
      <c r="O598" s="13"/>
      <c r="P598" s="13"/>
      <c r="Q598" s="13"/>
    </row>
    <row r="599" spans="3:17" x14ac:dyDescent="0.75">
      <c r="C599" s="23"/>
      <c r="F599" s="32"/>
      <c r="N599" s="13"/>
      <c r="O599" s="13"/>
      <c r="P599" s="13"/>
      <c r="Q599" s="13"/>
    </row>
    <row r="600" spans="3:17" x14ac:dyDescent="0.75">
      <c r="C600" s="23"/>
      <c r="F600" s="32"/>
      <c r="N600" s="13"/>
      <c r="O600" s="13"/>
      <c r="P600" s="13"/>
      <c r="Q600" s="13"/>
    </row>
    <row r="601" spans="3:17" x14ac:dyDescent="0.75">
      <c r="C601" s="23"/>
      <c r="F601" s="32"/>
      <c r="N601" s="13"/>
      <c r="O601" s="13"/>
      <c r="P601" s="13"/>
      <c r="Q601" s="13"/>
    </row>
    <row r="602" spans="3:17" x14ac:dyDescent="0.75">
      <c r="C602" s="23"/>
      <c r="F602" s="32"/>
      <c r="N602" s="13"/>
      <c r="O602" s="13"/>
      <c r="P602" s="13"/>
      <c r="Q602" s="13"/>
    </row>
    <row r="603" spans="3:17" x14ac:dyDescent="0.75">
      <c r="C603" s="23"/>
      <c r="F603" s="32"/>
      <c r="N603" s="13"/>
      <c r="O603" s="13"/>
      <c r="P603" s="13"/>
      <c r="Q603" s="13"/>
    </row>
    <row r="604" spans="3:17" x14ac:dyDescent="0.75">
      <c r="C604" s="23"/>
      <c r="F604" s="32"/>
      <c r="N604" s="13"/>
      <c r="O604" s="13"/>
      <c r="P604" s="13"/>
      <c r="Q604" s="13"/>
    </row>
    <row r="605" spans="3:17" x14ac:dyDescent="0.75">
      <c r="C605" s="23"/>
      <c r="F605" s="32"/>
      <c r="N605" s="13"/>
      <c r="O605" s="13"/>
      <c r="P605" s="13"/>
      <c r="Q605" s="13"/>
    </row>
    <row r="606" spans="3:17" x14ac:dyDescent="0.75">
      <c r="C606" s="23"/>
      <c r="F606" s="32"/>
      <c r="N606" s="13"/>
      <c r="O606" s="13"/>
      <c r="P606" s="13"/>
      <c r="Q606" s="13"/>
    </row>
    <row r="607" spans="3:17" x14ac:dyDescent="0.75">
      <c r="C607" s="23"/>
      <c r="F607" s="32"/>
      <c r="N607" s="13"/>
      <c r="O607" s="13"/>
      <c r="P607" s="13"/>
      <c r="Q607" s="13"/>
    </row>
    <row r="608" spans="3:17" x14ac:dyDescent="0.75">
      <c r="C608" s="23"/>
      <c r="F608" s="32"/>
      <c r="N608" s="13"/>
      <c r="O608" s="13"/>
      <c r="P608" s="13"/>
      <c r="Q608" s="13"/>
    </row>
    <row r="609" spans="3:17" x14ac:dyDescent="0.75">
      <c r="C609" s="23"/>
      <c r="F609" s="32"/>
      <c r="N609" s="13"/>
      <c r="O609" s="13"/>
      <c r="P609" s="13"/>
      <c r="Q609" s="13"/>
    </row>
    <row r="610" spans="3:17" x14ac:dyDescent="0.75">
      <c r="C610" s="23"/>
      <c r="F610" s="32"/>
      <c r="N610" s="13"/>
      <c r="O610" s="13"/>
      <c r="P610" s="13"/>
      <c r="Q610" s="13"/>
    </row>
    <row r="611" spans="3:17" x14ac:dyDescent="0.75">
      <c r="C611" s="23"/>
      <c r="F611" s="32"/>
      <c r="N611" s="13"/>
      <c r="O611" s="13"/>
      <c r="P611" s="13"/>
      <c r="Q611" s="13"/>
    </row>
    <row r="612" spans="3:17" x14ac:dyDescent="0.75">
      <c r="C612" s="23"/>
      <c r="F612" s="32"/>
      <c r="N612" s="13"/>
      <c r="O612" s="13"/>
      <c r="P612" s="13"/>
      <c r="Q612" s="13"/>
    </row>
    <row r="613" spans="3:17" x14ac:dyDescent="0.75">
      <c r="C613" s="23"/>
      <c r="F613" s="32"/>
      <c r="N613" s="13"/>
      <c r="O613" s="13"/>
      <c r="P613" s="13"/>
      <c r="Q613" s="13"/>
    </row>
    <row r="614" spans="3:17" x14ac:dyDescent="0.75">
      <c r="C614" s="23"/>
      <c r="F614" s="32"/>
      <c r="N614" s="13"/>
      <c r="O614" s="13"/>
      <c r="P614" s="13"/>
      <c r="Q614" s="13"/>
    </row>
    <row r="615" spans="3:17" x14ac:dyDescent="0.75">
      <c r="C615" s="23"/>
      <c r="F615" s="32"/>
      <c r="N615" s="13"/>
      <c r="O615" s="13"/>
      <c r="P615" s="13"/>
      <c r="Q615" s="13"/>
    </row>
    <row r="616" spans="3:17" x14ac:dyDescent="0.75">
      <c r="C616" s="23"/>
      <c r="F616" s="32"/>
      <c r="N616" s="13"/>
      <c r="O616" s="13"/>
      <c r="P616" s="13"/>
      <c r="Q616" s="13"/>
    </row>
    <row r="617" spans="3:17" x14ac:dyDescent="0.75">
      <c r="C617" s="23"/>
      <c r="F617" s="32"/>
      <c r="N617" s="13"/>
      <c r="O617" s="13"/>
      <c r="P617" s="13"/>
      <c r="Q617" s="13"/>
    </row>
    <row r="618" spans="3:17" x14ac:dyDescent="0.75">
      <c r="C618" s="23"/>
      <c r="F618" s="32"/>
      <c r="N618" s="13"/>
      <c r="O618" s="13"/>
      <c r="P618" s="13"/>
      <c r="Q618" s="13"/>
    </row>
    <row r="619" spans="3:17" x14ac:dyDescent="0.75">
      <c r="C619" s="23"/>
      <c r="F619" s="32"/>
      <c r="N619" s="13"/>
      <c r="O619" s="13"/>
      <c r="P619" s="13"/>
      <c r="Q619" s="13"/>
    </row>
    <row r="620" spans="3:17" x14ac:dyDescent="0.75">
      <c r="C620" s="23"/>
      <c r="F620" s="32"/>
      <c r="N620" s="13"/>
      <c r="O620" s="13"/>
      <c r="P620" s="13"/>
      <c r="Q620" s="13"/>
    </row>
    <row r="621" spans="3:17" x14ac:dyDescent="0.75">
      <c r="C621" s="23"/>
      <c r="F621" s="32"/>
      <c r="N621" s="13"/>
      <c r="O621" s="13"/>
      <c r="P621" s="13"/>
      <c r="Q621" s="13"/>
    </row>
    <row r="622" spans="3:17" x14ac:dyDescent="0.75">
      <c r="C622" s="23"/>
      <c r="F622" s="32"/>
      <c r="N622" s="13"/>
      <c r="O622" s="13"/>
      <c r="P622" s="13"/>
      <c r="Q622" s="13"/>
    </row>
    <row r="623" spans="3:17" x14ac:dyDescent="0.75">
      <c r="C623" s="23"/>
      <c r="F623" s="32"/>
      <c r="N623" s="13"/>
      <c r="O623" s="13"/>
      <c r="P623" s="13"/>
      <c r="Q623" s="13"/>
    </row>
    <row r="624" spans="3:17" x14ac:dyDescent="0.75">
      <c r="C624" s="23"/>
      <c r="F624" s="32"/>
      <c r="N624" s="13"/>
      <c r="O624" s="13"/>
      <c r="P624" s="13"/>
      <c r="Q624" s="13"/>
    </row>
    <row r="625" spans="3:17" x14ac:dyDescent="0.75">
      <c r="C625" s="23"/>
      <c r="F625" s="32"/>
      <c r="N625" s="13"/>
      <c r="O625" s="13"/>
      <c r="P625" s="13"/>
      <c r="Q625" s="13"/>
    </row>
    <row r="626" spans="3:17" x14ac:dyDescent="0.75">
      <c r="C626" s="23"/>
      <c r="F626" s="32"/>
      <c r="N626" s="13"/>
      <c r="O626" s="13"/>
      <c r="P626" s="13"/>
      <c r="Q626" s="13"/>
    </row>
    <row r="627" spans="3:17" x14ac:dyDescent="0.75">
      <c r="C627" s="23"/>
      <c r="F627" s="32"/>
      <c r="N627" s="13"/>
      <c r="O627" s="13"/>
      <c r="P627" s="13"/>
      <c r="Q627" s="13"/>
    </row>
    <row r="628" spans="3:17" x14ac:dyDescent="0.75">
      <c r="C628" s="23"/>
      <c r="F628" s="32"/>
      <c r="N628" s="13"/>
      <c r="O628" s="13"/>
      <c r="P628" s="13"/>
      <c r="Q628" s="13"/>
    </row>
    <row r="629" spans="3:17" x14ac:dyDescent="0.75">
      <c r="C629" s="23"/>
      <c r="F629" s="32"/>
      <c r="N629" s="13"/>
      <c r="O629" s="13"/>
      <c r="P629" s="13"/>
      <c r="Q629" s="13"/>
    </row>
    <row r="630" spans="3:17" x14ac:dyDescent="0.75">
      <c r="C630" s="23"/>
      <c r="F630" s="32"/>
      <c r="N630" s="13"/>
      <c r="O630" s="13"/>
      <c r="P630" s="13"/>
      <c r="Q630" s="13"/>
    </row>
    <row r="631" spans="3:17" x14ac:dyDescent="0.75">
      <c r="C631" s="23"/>
      <c r="F631" s="32"/>
      <c r="N631" s="13"/>
      <c r="O631" s="13"/>
      <c r="P631" s="13"/>
      <c r="Q631" s="13"/>
    </row>
    <row r="632" spans="3:17" x14ac:dyDescent="0.75">
      <c r="C632" s="23"/>
      <c r="F632" s="32"/>
      <c r="N632" s="13"/>
      <c r="O632" s="13"/>
      <c r="P632" s="13"/>
      <c r="Q632" s="13"/>
    </row>
    <row r="633" spans="3:17" x14ac:dyDescent="0.75">
      <c r="C633" s="23"/>
      <c r="F633" s="32"/>
      <c r="N633" s="13"/>
      <c r="O633" s="13"/>
      <c r="P633" s="13"/>
      <c r="Q633" s="13"/>
    </row>
    <row r="634" spans="3:17" x14ac:dyDescent="0.75">
      <c r="C634" s="23"/>
      <c r="F634" s="32"/>
      <c r="N634" s="13"/>
      <c r="O634" s="13"/>
      <c r="P634" s="13"/>
      <c r="Q634" s="13"/>
    </row>
    <row r="635" spans="3:17" x14ac:dyDescent="0.75">
      <c r="C635" s="23"/>
      <c r="F635" s="32"/>
      <c r="N635" s="13"/>
      <c r="O635" s="13"/>
      <c r="P635" s="13"/>
      <c r="Q635" s="13"/>
    </row>
    <row r="636" spans="3:17" x14ac:dyDescent="0.75">
      <c r="C636" s="23"/>
      <c r="F636" s="32"/>
      <c r="N636" s="13"/>
      <c r="O636" s="13"/>
      <c r="P636" s="13"/>
      <c r="Q636" s="13"/>
    </row>
    <row r="637" spans="3:17" x14ac:dyDescent="0.75">
      <c r="C637" s="23"/>
      <c r="F637" s="32"/>
      <c r="N637" s="13"/>
      <c r="O637" s="13"/>
      <c r="P637" s="13"/>
      <c r="Q637" s="13"/>
    </row>
    <row r="638" spans="3:17" x14ac:dyDescent="0.75">
      <c r="C638" s="23"/>
      <c r="F638" s="32"/>
      <c r="N638" s="13"/>
      <c r="O638" s="13"/>
      <c r="P638" s="13"/>
      <c r="Q638" s="13"/>
    </row>
    <row r="639" spans="3:17" x14ac:dyDescent="0.75">
      <c r="C639" s="23"/>
      <c r="F639" s="32"/>
      <c r="N639" s="13"/>
      <c r="O639" s="13"/>
      <c r="P639" s="13"/>
      <c r="Q639" s="13"/>
    </row>
    <row r="640" spans="3:17" x14ac:dyDescent="0.75">
      <c r="C640" s="23"/>
      <c r="F640" s="32"/>
      <c r="N640" s="13"/>
      <c r="O640" s="13"/>
      <c r="P640" s="13"/>
      <c r="Q640" s="13"/>
    </row>
    <row r="641" spans="3:17" x14ac:dyDescent="0.75">
      <c r="C641" s="23"/>
      <c r="F641" s="32"/>
      <c r="N641" s="13"/>
      <c r="O641" s="13"/>
      <c r="P641" s="13"/>
      <c r="Q641" s="13"/>
    </row>
    <row r="642" spans="3:17" x14ac:dyDescent="0.75">
      <c r="C642" s="23"/>
      <c r="F642" s="32"/>
      <c r="N642" s="13"/>
      <c r="O642" s="13"/>
      <c r="P642" s="13"/>
      <c r="Q642" s="13"/>
    </row>
    <row r="643" spans="3:17" x14ac:dyDescent="0.75">
      <c r="C643" s="23"/>
      <c r="F643" s="32"/>
      <c r="N643" s="13"/>
      <c r="O643" s="13"/>
      <c r="P643" s="13"/>
      <c r="Q643" s="13"/>
    </row>
    <row r="644" spans="3:17" x14ac:dyDescent="0.75">
      <c r="C644" s="23"/>
      <c r="F644" s="32"/>
      <c r="N644" s="13"/>
      <c r="O644" s="13"/>
      <c r="P644" s="13"/>
      <c r="Q644" s="13"/>
    </row>
    <row r="645" spans="3:17" x14ac:dyDescent="0.75">
      <c r="C645" s="23"/>
      <c r="F645" s="32"/>
      <c r="N645" s="13"/>
      <c r="O645" s="13"/>
      <c r="P645" s="13"/>
      <c r="Q645" s="13"/>
    </row>
    <row r="646" spans="3:17" x14ac:dyDescent="0.75">
      <c r="C646" s="23"/>
      <c r="F646" s="32"/>
      <c r="N646" s="13"/>
      <c r="O646" s="13"/>
      <c r="P646" s="13"/>
      <c r="Q646" s="13"/>
    </row>
    <row r="647" spans="3:17" x14ac:dyDescent="0.75">
      <c r="C647" s="23"/>
      <c r="F647" s="32"/>
      <c r="N647" s="13"/>
      <c r="O647" s="13"/>
      <c r="P647" s="13"/>
      <c r="Q647" s="13"/>
    </row>
    <row r="648" spans="3:17" x14ac:dyDescent="0.75">
      <c r="C648" s="23"/>
      <c r="F648" s="32"/>
      <c r="N648" s="13"/>
      <c r="O648" s="13"/>
      <c r="P648" s="13"/>
      <c r="Q648" s="13"/>
    </row>
    <row r="649" spans="3:17" x14ac:dyDescent="0.75">
      <c r="C649" s="23"/>
      <c r="F649" s="32"/>
      <c r="N649" s="13"/>
      <c r="O649" s="13"/>
      <c r="P649" s="13"/>
      <c r="Q649" s="13"/>
    </row>
    <row r="650" spans="3:17" x14ac:dyDescent="0.75">
      <c r="C650" s="23"/>
      <c r="F650" s="32"/>
      <c r="N650" s="13"/>
      <c r="O650" s="13"/>
      <c r="P650" s="13"/>
      <c r="Q650" s="13"/>
    </row>
    <row r="651" spans="3:17" x14ac:dyDescent="0.75">
      <c r="C651" s="23"/>
      <c r="F651" s="32"/>
      <c r="N651" s="13"/>
      <c r="O651" s="13"/>
      <c r="P651" s="13"/>
      <c r="Q651" s="13"/>
    </row>
    <row r="652" spans="3:17" x14ac:dyDescent="0.75">
      <c r="C652" s="23"/>
      <c r="F652" s="32"/>
      <c r="N652" s="13"/>
      <c r="O652" s="13"/>
      <c r="P652" s="13"/>
      <c r="Q652" s="13"/>
    </row>
    <row r="653" spans="3:17" x14ac:dyDescent="0.75">
      <c r="C653" s="23"/>
      <c r="F653" s="32"/>
      <c r="N653" s="13"/>
      <c r="O653" s="13"/>
      <c r="P653" s="13"/>
      <c r="Q653" s="13"/>
    </row>
    <row r="654" spans="3:17" x14ac:dyDescent="0.75">
      <c r="C654" s="23"/>
      <c r="F654" s="32"/>
      <c r="N654" s="13"/>
      <c r="O654" s="13"/>
      <c r="P654" s="13"/>
      <c r="Q654" s="13"/>
    </row>
    <row r="655" spans="3:17" x14ac:dyDescent="0.75">
      <c r="C655" s="23"/>
      <c r="F655" s="32"/>
      <c r="N655" s="13"/>
      <c r="O655" s="13"/>
      <c r="P655" s="13"/>
      <c r="Q655" s="13"/>
    </row>
    <row r="656" spans="3:17" x14ac:dyDescent="0.75">
      <c r="C656" s="23"/>
      <c r="F656" s="32"/>
      <c r="N656" s="13"/>
      <c r="O656" s="13"/>
      <c r="P656" s="13"/>
      <c r="Q656" s="13"/>
    </row>
    <row r="657" spans="3:17" x14ac:dyDescent="0.75">
      <c r="C657" s="23"/>
      <c r="F657" s="32"/>
      <c r="N657" s="13"/>
      <c r="O657" s="13"/>
      <c r="P657" s="13"/>
      <c r="Q657" s="13"/>
    </row>
    <row r="658" spans="3:17" x14ac:dyDescent="0.75">
      <c r="C658" s="23"/>
      <c r="F658" s="32"/>
      <c r="N658" s="13"/>
      <c r="O658" s="13"/>
      <c r="P658" s="13"/>
      <c r="Q658" s="13"/>
    </row>
    <row r="659" spans="3:17" x14ac:dyDescent="0.75">
      <c r="C659" s="23"/>
      <c r="F659" s="32"/>
      <c r="N659" s="13"/>
      <c r="O659" s="13"/>
      <c r="P659" s="13"/>
      <c r="Q659" s="13"/>
    </row>
    <row r="660" spans="3:17" x14ac:dyDescent="0.75">
      <c r="C660" s="23"/>
      <c r="F660" s="32"/>
      <c r="N660" s="13"/>
      <c r="O660" s="13"/>
      <c r="P660" s="13"/>
      <c r="Q660" s="13"/>
    </row>
    <row r="661" spans="3:17" x14ac:dyDescent="0.75">
      <c r="C661" s="23"/>
      <c r="F661" s="32"/>
      <c r="N661" s="13"/>
      <c r="O661" s="13"/>
      <c r="P661" s="13"/>
      <c r="Q661" s="13"/>
    </row>
    <row r="662" spans="3:17" x14ac:dyDescent="0.75">
      <c r="C662" s="23"/>
      <c r="F662" s="32"/>
      <c r="N662" s="13"/>
      <c r="O662" s="13"/>
      <c r="P662" s="13"/>
      <c r="Q662" s="13"/>
    </row>
    <row r="663" spans="3:17" x14ac:dyDescent="0.75">
      <c r="C663" s="23"/>
      <c r="F663" s="32"/>
      <c r="N663" s="13"/>
      <c r="O663" s="13"/>
      <c r="P663" s="13"/>
      <c r="Q663" s="13"/>
    </row>
    <row r="664" spans="3:17" x14ac:dyDescent="0.75">
      <c r="C664" s="23"/>
      <c r="F664" s="32"/>
      <c r="N664" s="13"/>
      <c r="O664" s="13"/>
      <c r="P664" s="13"/>
      <c r="Q664" s="13"/>
    </row>
    <row r="665" spans="3:17" x14ac:dyDescent="0.75">
      <c r="C665" s="23"/>
      <c r="F665" s="32"/>
      <c r="N665" s="13"/>
      <c r="O665" s="13"/>
      <c r="P665" s="13"/>
      <c r="Q665" s="13"/>
    </row>
    <row r="666" spans="3:17" x14ac:dyDescent="0.75">
      <c r="C666" s="23"/>
      <c r="F666" s="32"/>
      <c r="N666" s="13"/>
      <c r="O666" s="13"/>
      <c r="P666" s="13"/>
      <c r="Q666" s="13"/>
    </row>
    <row r="667" spans="3:17" x14ac:dyDescent="0.75">
      <c r="C667" s="23"/>
      <c r="F667" s="32"/>
      <c r="N667" s="13"/>
      <c r="O667" s="13"/>
      <c r="P667" s="13"/>
      <c r="Q667" s="13"/>
    </row>
    <row r="668" spans="3:17" x14ac:dyDescent="0.75">
      <c r="C668" s="23"/>
      <c r="F668" s="32"/>
      <c r="N668" s="13"/>
      <c r="O668" s="13"/>
      <c r="P668" s="13"/>
      <c r="Q668" s="13"/>
    </row>
    <row r="669" spans="3:17" x14ac:dyDescent="0.75">
      <c r="C669" s="23"/>
      <c r="F669" s="32"/>
      <c r="N669" s="13"/>
      <c r="O669" s="13"/>
      <c r="P669" s="13"/>
      <c r="Q669" s="13"/>
    </row>
    <row r="670" spans="3:17" x14ac:dyDescent="0.75">
      <c r="C670" s="23"/>
      <c r="F670" s="32"/>
      <c r="N670" s="13"/>
      <c r="O670" s="13"/>
      <c r="P670" s="13"/>
      <c r="Q670" s="13"/>
    </row>
    <row r="671" spans="3:17" x14ac:dyDescent="0.75">
      <c r="C671" s="23"/>
      <c r="F671" s="32"/>
      <c r="N671" s="13"/>
      <c r="O671" s="13"/>
      <c r="P671" s="13"/>
      <c r="Q671" s="13"/>
    </row>
    <row r="672" spans="3:17" x14ac:dyDescent="0.75">
      <c r="C672" s="23"/>
      <c r="F672" s="32"/>
      <c r="N672" s="13"/>
      <c r="O672" s="13"/>
      <c r="P672" s="13"/>
      <c r="Q672" s="13"/>
    </row>
    <row r="673" spans="3:17" x14ac:dyDescent="0.75">
      <c r="C673" s="23"/>
      <c r="F673" s="32"/>
      <c r="N673" s="13"/>
      <c r="O673" s="13"/>
      <c r="P673" s="13"/>
      <c r="Q673" s="13"/>
    </row>
    <row r="674" spans="3:17" x14ac:dyDescent="0.75">
      <c r="C674" s="23"/>
      <c r="F674" s="32"/>
      <c r="N674" s="13"/>
      <c r="O674" s="13"/>
      <c r="P674" s="13"/>
      <c r="Q674" s="13"/>
    </row>
    <row r="675" spans="3:17" x14ac:dyDescent="0.75">
      <c r="C675" s="23"/>
      <c r="F675" s="32"/>
      <c r="N675" s="13"/>
      <c r="O675" s="13"/>
      <c r="P675" s="13"/>
      <c r="Q675" s="13"/>
    </row>
    <row r="676" spans="3:17" x14ac:dyDescent="0.75">
      <c r="C676" s="23"/>
      <c r="F676" s="32"/>
      <c r="N676" s="13"/>
      <c r="O676" s="13"/>
      <c r="P676" s="13"/>
      <c r="Q676" s="13"/>
    </row>
    <row r="677" spans="3:17" x14ac:dyDescent="0.75">
      <c r="C677" s="23"/>
      <c r="F677" s="32"/>
      <c r="N677" s="13"/>
      <c r="O677" s="13"/>
      <c r="P677" s="13"/>
      <c r="Q677" s="13"/>
    </row>
    <row r="678" spans="3:17" x14ac:dyDescent="0.75">
      <c r="C678" s="23"/>
      <c r="F678" s="32"/>
      <c r="N678" s="13"/>
      <c r="O678" s="13"/>
      <c r="P678" s="13"/>
      <c r="Q678" s="13"/>
    </row>
    <row r="679" spans="3:17" x14ac:dyDescent="0.75">
      <c r="C679" s="23"/>
      <c r="F679" s="32"/>
      <c r="N679" s="13"/>
      <c r="O679" s="13"/>
      <c r="P679" s="13"/>
      <c r="Q679" s="13"/>
    </row>
    <row r="680" spans="3:17" x14ac:dyDescent="0.75">
      <c r="C680" s="23"/>
      <c r="F680" s="32"/>
      <c r="N680" s="13"/>
      <c r="O680" s="13"/>
      <c r="P680" s="13"/>
      <c r="Q680" s="13"/>
    </row>
    <row r="681" spans="3:17" x14ac:dyDescent="0.75">
      <c r="C681" s="23"/>
      <c r="F681" s="32"/>
      <c r="N681" s="13"/>
      <c r="O681" s="13"/>
      <c r="P681" s="13"/>
      <c r="Q681" s="13"/>
    </row>
    <row r="682" spans="3:17" x14ac:dyDescent="0.75">
      <c r="C682" s="23"/>
      <c r="F682" s="32"/>
      <c r="N682" s="13"/>
      <c r="O682" s="13"/>
      <c r="P682" s="13"/>
      <c r="Q682" s="13"/>
    </row>
    <row r="683" spans="3:17" x14ac:dyDescent="0.75">
      <c r="C683" s="23"/>
      <c r="F683" s="32"/>
      <c r="N683" s="13"/>
      <c r="O683" s="13"/>
      <c r="P683" s="13"/>
      <c r="Q683" s="13"/>
    </row>
    <row r="684" spans="3:17" x14ac:dyDescent="0.75">
      <c r="C684" s="23"/>
      <c r="F684" s="32"/>
      <c r="N684" s="13"/>
      <c r="O684" s="13"/>
      <c r="P684" s="13"/>
      <c r="Q684" s="13"/>
    </row>
    <row r="685" spans="3:17" x14ac:dyDescent="0.75">
      <c r="C685" s="23"/>
      <c r="F685" s="32"/>
      <c r="N685" s="13"/>
      <c r="O685" s="13"/>
      <c r="P685" s="13"/>
      <c r="Q685" s="13"/>
    </row>
    <row r="686" spans="3:17" x14ac:dyDescent="0.75">
      <c r="C686" s="23"/>
      <c r="F686" s="32"/>
      <c r="N686" s="13"/>
      <c r="O686" s="13"/>
      <c r="P686" s="13"/>
      <c r="Q686" s="13"/>
    </row>
    <row r="687" spans="3:17" x14ac:dyDescent="0.75">
      <c r="C687" s="23"/>
      <c r="F687" s="32"/>
      <c r="N687" s="13"/>
      <c r="O687" s="13"/>
      <c r="P687" s="13"/>
      <c r="Q687" s="13"/>
    </row>
    <row r="688" spans="3:17" x14ac:dyDescent="0.75">
      <c r="C688" s="23"/>
      <c r="F688" s="32"/>
      <c r="N688" s="13"/>
      <c r="O688" s="13"/>
      <c r="P688" s="13"/>
      <c r="Q688" s="13"/>
    </row>
    <row r="689" spans="3:17" x14ac:dyDescent="0.75">
      <c r="C689" s="23"/>
      <c r="F689" s="32"/>
      <c r="N689" s="13"/>
      <c r="O689" s="13"/>
      <c r="P689" s="13"/>
      <c r="Q689" s="13"/>
    </row>
    <row r="690" spans="3:17" x14ac:dyDescent="0.75">
      <c r="C690" s="23"/>
      <c r="F690" s="32"/>
      <c r="N690" s="13"/>
      <c r="O690" s="13"/>
      <c r="P690" s="13"/>
      <c r="Q690" s="13"/>
    </row>
    <row r="691" spans="3:17" x14ac:dyDescent="0.75">
      <c r="C691" s="23"/>
      <c r="F691" s="32"/>
      <c r="N691" s="13"/>
      <c r="O691" s="13"/>
      <c r="P691" s="13"/>
      <c r="Q691" s="13"/>
    </row>
    <row r="692" spans="3:17" x14ac:dyDescent="0.75">
      <c r="C692" s="23"/>
      <c r="F692" s="32"/>
      <c r="N692" s="13"/>
      <c r="O692" s="13"/>
      <c r="P692" s="13"/>
      <c r="Q692" s="13"/>
    </row>
    <row r="693" spans="3:17" x14ac:dyDescent="0.75">
      <c r="C693" s="23"/>
      <c r="F693" s="32"/>
      <c r="N693" s="13"/>
      <c r="O693" s="13"/>
      <c r="P693" s="13"/>
      <c r="Q693" s="13"/>
    </row>
    <row r="694" spans="3:17" x14ac:dyDescent="0.75">
      <c r="C694" s="23"/>
      <c r="F694" s="32"/>
      <c r="N694" s="13"/>
      <c r="O694" s="13"/>
      <c r="P694" s="13"/>
      <c r="Q694" s="13"/>
    </row>
    <row r="695" spans="3:17" x14ac:dyDescent="0.75">
      <c r="C695" s="23"/>
      <c r="F695" s="32"/>
      <c r="N695" s="13"/>
      <c r="O695" s="13"/>
      <c r="P695" s="13"/>
      <c r="Q695" s="13"/>
    </row>
    <row r="696" spans="3:17" x14ac:dyDescent="0.75">
      <c r="C696" s="23"/>
      <c r="F696" s="32"/>
      <c r="N696" s="13"/>
      <c r="O696" s="13"/>
      <c r="P696" s="13"/>
      <c r="Q696" s="13"/>
    </row>
    <row r="697" spans="3:17" x14ac:dyDescent="0.75">
      <c r="C697" s="23"/>
      <c r="F697" s="32"/>
      <c r="N697" s="13"/>
      <c r="O697" s="13"/>
      <c r="P697" s="13"/>
      <c r="Q697" s="13"/>
    </row>
    <row r="698" spans="3:17" x14ac:dyDescent="0.75">
      <c r="C698" s="23"/>
      <c r="F698" s="32"/>
      <c r="N698" s="13"/>
      <c r="O698" s="13"/>
      <c r="P698" s="13"/>
      <c r="Q698" s="13"/>
    </row>
    <row r="699" spans="3:17" x14ac:dyDescent="0.75">
      <c r="C699" s="23"/>
      <c r="F699" s="32"/>
      <c r="N699" s="13"/>
      <c r="O699" s="13"/>
      <c r="P699" s="13"/>
      <c r="Q699" s="13"/>
    </row>
    <row r="700" spans="3:17" x14ac:dyDescent="0.75">
      <c r="C700" s="23"/>
      <c r="F700" s="32"/>
      <c r="N700" s="13"/>
      <c r="O700" s="13"/>
      <c r="P700" s="13"/>
      <c r="Q700" s="13"/>
    </row>
    <row r="701" spans="3:17" x14ac:dyDescent="0.75">
      <c r="C701" s="23"/>
      <c r="F701" s="32"/>
      <c r="N701" s="13"/>
      <c r="O701" s="13"/>
      <c r="P701" s="13"/>
      <c r="Q701" s="13"/>
    </row>
    <row r="702" spans="3:17" x14ac:dyDescent="0.75">
      <c r="C702" s="23"/>
      <c r="F702" s="32"/>
      <c r="N702" s="13"/>
      <c r="O702" s="13"/>
      <c r="P702" s="13"/>
      <c r="Q702" s="13"/>
    </row>
    <row r="703" spans="3:17" x14ac:dyDescent="0.75">
      <c r="C703" s="23"/>
      <c r="F703" s="32"/>
      <c r="N703" s="13"/>
      <c r="O703" s="13"/>
      <c r="P703" s="13"/>
      <c r="Q703" s="13"/>
    </row>
    <row r="704" spans="3:17" x14ac:dyDescent="0.75">
      <c r="C704" s="23"/>
      <c r="F704" s="32"/>
      <c r="N704" s="13"/>
      <c r="O704" s="13"/>
      <c r="P704" s="13"/>
      <c r="Q704" s="13"/>
    </row>
    <row r="705" spans="3:17" x14ac:dyDescent="0.75">
      <c r="C705" s="23"/>
      <c r="F705" s="32"/>
      <c r="N705" s="13"/>
      <c r="O705" s="13"/>
      <c r="P705" s="13"/>
      <c r="Q705" s="13"/>
    </row>
    <row r="706" spans="3:17" x14ac:dyDescent="0.75">
      <c r="C706" s="23"/>
      <c r="F706" s="32"/>
      <c r="N706" s="13"/>
      <c r="O706" s="13"/>
      <c r="P706" s="13"/>
      <c r="Q706" s="13"/>
    </row>
    <row r="707" spans="3:17" x14ac:dyDescent="0.75">
      <c r="C707" s="23"/>
      <c r="F707" s="32"/>
      <c r="N707" s="13"/>
      <c r="O707" s="13"/>
      <c r="P707" s="13"/>
      <c r="Q707" s="13"/>
    </row>
    <row r="708" spans="3:17" x14ac:dyDescent="0.75">
      <c r="C708" s="23"/>
      <c r="F708" s="32"/>
      <c r="N708" s="13"/>
      <c r="O708" s="13"/>
      <c r="P708" s="13"/>
      <c r="Q708" s="13"/>
    </row>
    <row r="709" spans="3:17" x14ac:dyDescent="0.75">
      <c r="C709" s="23"/>
      <c r="F709" s="32"/>
      <c r="N709" s="13"/>
      <c r="O709" s="13"/>
      <c r="P709" s="13"/>
      <c r="Q709" s="13"/>
    </row>
    <row r="710" spans="3:17" x14ac:dyDescent="0.75">
      <c r="C710" s="23"/>
      <c r="F710" s="32"/>
      <c r="N710" s="13"/>
      <c r="O710" s="13"/>
      <c r="P710" s="13"/>
      <c r="Q710" s="13"/>
    </row>
    <row r="711" spans="3:17" x14ac:dyDescent="0.75">
      <c r="C711" s="23"/>
      <c r="F711" s="32"/>
      <c r="N711" s="13"/>
      <c r="O711" s="13"/>
      <c r="P711" s="13"/>
      <c r="Q711" s="13"/>
    </row>
    <row r="712" spans="3:17" x14ac:dyDescent="0.75">
      <c r="C712" s="23"/>
      <c r="F712" s="32"/>
      <c r="N712" s="13"/>
      <c r="O712" s="13"/>
      <c r="P712" s="13"/>
      <c r="Q712" s="13"/>
    </row>
    <row r="713" spans="3:17" x14ac:dyDescent="0.75">
      <c r="C713" s="23"/>
      <c r="F713" s="32"/>
      <c r="N713" s="13"/>
      <c r="O713" s="13"/>
      <c r="P713" s="13"/>
      <c r="Q713" s="13"/>
    </row>
    <row r="714" spans="3:17" x14ac:dyDescent="0.75">
      <c r="C714" s="23"/>
      <c r="F714" s="32"/>
      <c r="N714" s="13"/>
      <c r="O714" s="13"/>
      <c r="P714" s="13"/>
      <c r="Q714" s="13"/>
    </row>
    <row r="715" spans="3:17" x14ac:dyDescent="0.75">
      <c r="C715" s="23"/>
      <c r="F715" s="32"/>
      <c r="N715" s="13"/>
      <c r="O715" s="13"/>
      <c r="P715" s="13"/>
      <c r="Q715" s="13"/>
    </row>
    <row r="716" spans="3:17" x14ac:dyDescent="0.75">
      <c r="C716" s="23"/>
      <c r="F716" s="32"/>
      <c r="N716" s="13"/>
      <c r="O716" s="13"/>
      <c r="P716" s="13"/>
      <c r="Q716" s="13"/>
    </row>
    <row r="717" spans="3:17" x14ac:dyDescent="0.75">
      <c r="C717" s="23"/>
      <c r="F717" s="32"/>
      <c r="N717" s="13"/>
      <c r="O717" s="13"/>
      <c r="P717" s="13"/>
      <c r="Q717" s="13"/>
    </row>
    <row r="718" spans="3:17" x14ac:dyDescent="0.75">
      <c r="C718" s="23"/>
      <c r="F718" s="32"/>
      <c r="N718" s="13"/>
      <c r="O718" s="13"/>
      <c r="P718" s="13"/>
      <c r="Q718" s="13"/>
    </row>
    <row r="719" spans="3:17" x14ac:dyDescent="0.75">
      <c r="C719" s="23"/>
      <c r="F719" s="32"/>
      <c r="N719" s="13"/>
      <c r="O719" s="13"/>
      <c r="P719" s="13"/>
      <c r="Q719" s="13"/>
    </row>
    <row r="720" spans="3:17" x14ac:dyDescent="0.75">
      <c r="C720" s="23"/>
      <c r="F720" s="32"/>
      <c r="N720" s="13"/>
      <c r="O720" s="13"/>
      <c r="P720" s="13"/>
      <c r="Q720" s="13"/>
    </row>
    <row r="721" spans="3:17" x14ac:dyDescent="0.75">
      <c r="C721" s="23"/>
      <c r="F721" s="32"/>
      <c r="N721" s="13"/>
      <c r="O721" s="13"/>
      <c r="P721" s="13"/>
      <c r="Q721" s="13"/>
    </row>
    <row r="722" spans="3:17" x14ac:dyDescent="0.75">
      <c r="C722" s="23"/>
      <c r="F722" s="32"/>
      <c r="N722" s="13"/>
      <c r="O722" s="13"/>
      <c r="P722" s="13"/>
      <c r="Q722" s="13"/>
    </row>
    <row r="723" spans="3:17" x14ac:dyDescent="0.75">
      <c r="C723" s="23"/>
      <c r="F723" s="32"/>
      <c r="N723" s="13"/>
      <c r="O723" s="13"/>
      <c r="P723" s="13"/>
      <c r="Q723" s="13"/>
    </row>
    <row r="724" spans="3:17" x14ac:dyDescent="0.75">
      <c r="C724" s="23"/>
      <c r="F724" s="32"/>
      <c r="N724" s="13"/>
      <c r="O724" s="13"/>
      <c r="P724" s="13"/>
      <c r="Q724" s="13"/>
    </row>
    <row r="725" spans="3:17" x14ac:dyDescent="0.75">
      <c r="C725" s="23"/>
      <c r="F725" s="32"/>
      <c r="N725" s="13"/>
      <c r="O725" s="13"/>
      <c r="P725" s="13"/>
      <c r="Q725" s="13"/>
    </row>
    <row r="726" spans="3:17" x14ac:dyDescent="0.75">
      <c r="C726" s="23"/>
      <c r="F726" s="32"/>
      <c r="N726" s="13"/>
      <c r="O726" s="13"/>
      <c r="P726" s="13"/>
      <c r="Q726" s="13"/>
    </row>
    <row r="727" spans="3:17" x14ac:dyDescent="0.75">
      <c r="C727" s="23"/>
      <c r="F727" s="32"/>
      <c r="N727" s="13"/>
      <c r="O727" s="13"/>
      <c r="P727" s="13"/>
      <c r="Q727" s="13"/>
    </row>
    <row r="728" spans="3:17" x14ac:dyDescent="0.75">
      <c r="C728" s="23"/>
      <c r="F728" s="32"/>
      <c r="N728" s="13"/>
      <c r="O728" s="13"/>
      <c r="P728" s="13"/>
      <c r="Q728" s="13"/>
    </row>
    <row r="729" spans="3:17" x14ac:dyDescent="0.75">
      <c r="C729" s="23"/>
      <c r="F729" s="32"/>
      <c r="N729" s="13"/>
      <c r="O729" s="13"/>
      <c r="P729" s="13"/>
      <c r="Q729" s="13"/>
    </row>
    <row r="730" spans="3:17" x14ac:dyDescent="0.75">
      <c r="C730" s="23"/>
      <c r="F730" s="32"/>
      <c r="N730" s="13"/>
      <c r="O730" s="13"/>
      <c r="P730" s="13"/>
      <c r="Q730" s="13"/>
    </row>
    <row r="731" spans="3:17" x14ac:dyDescent="0.75">
      <c r="C731" s="23"/>
      <c r="F731" s="32"/>
      <c r="N731" s="13"/>
      <c r="O731" s="13"/>
      <c r="P731" s="13"/>
      <c r="Q731" s="13"/>
    </row>
    <row r="732" spans="3:17" x14ac:dyDescent="0.75">
      <c r="C732" s="23"/>
      <c r="F732" s="32"/>
      <c r="N732" s="13"/>
      <c r="O732" s="13"/>
      <c r="P732" s="13"/>
      <c r="Q732" s="13"/>
    </row>
    <row r="733" spans="3:17" x14ac:dyDescent="0.75">
      <c r="C733" s="23"/>
      <c r="F733" s="32"/>
      <c r="N733" s="13"/>
      <c r="O733" s="13"/>
      <c r="P733" s="13"/>
      <c r="Q733" s="13"/>
    </row>
    <row r="734" spans="3:17" x14ac:dyDescent="0.75">
      <c r="C734" s="23"/>
      <c r="F734" s="32"/>
      <c r="N734" s="13"/>
      <c r="O734" s="13"/>
      <c r="P734" s="13"/>
      <c r="Q734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 Belts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Angel Rueda Barrientos</dc:creator>
  <cp:lastModifiedBy>Angel</cp:lastModifiedBy>
  <cp:lastPrinted>2022-05-05T15:04:37Z</cp:lastPrinted>
  <dcterms:created xsi:type="dcterms:W3CDTF">2022-02-22T02:46:42Z</dcterms:created>
  <dcterms:modified xsi:type="dcterms:W3CDTF">2023-08-18T04:46:25Z</dcterms:modified>
</cp:coreProperties>
</file>